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'Прайс-лист'!$B$8:$B$190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<sst xmlns="http://schemas.openxmlformats.org/spreadsheetml/2006/main" uniqueCount="535">
  <si>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Прайс-лист</t>
  </si>
  <si>
    <t>https://him-auto.ru/</t>
  </si>
  <si>
    <t>Актуальность прайса на: 2026-11-01 23:42:49</t>
  </si>
  <si>
    <t>Аппараты высокого давления</t>
  </si>
  <si>
    <t>Бытовые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</si>
  <si>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</si>
  <si>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</si>
  <si>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</si>
  <si>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</si>
  <si>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</si>
  <si>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</si>
  <si>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</si>
  <si>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</si>
  <si>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9046000300</t>
  </si>
  <si>
    <t>Аппарат высокого давления Comet KL 1400 GOLD Classic Total stop</t>
  </si>
  <si>
    <t>https://him-auto.ru/apparaty-vysokogo-davleniya/bytovye/apparat-vysokogo-davleniya-comet-kl-1400-gold-classic-total-stop/</t>
  </si>
  <si>
    <t>много</t>
  </si>
  <si>
    <t>руб.</t>
  </si>
  <si>
    <t>9046006500</t>
  </si>
  <si>
    <t>Аппарат высокого давления Comet KL 1600 GOLD Classic Total stop</t>
  </si>
  <si>
    <t>https://him-auto.ru/apparaty-vysokogo-davleniya/bytovye/apparat-vysokogo-davleniya-comet-kl-1600-gold-classic-total-stop/</t>
  </si>
  <si>
    <t>9068010200</t>
  </si>
  <si>
    <t>Аппарат высокого давления Comet KLS 1600 Gold Extra Total stop</t>
  </si>
  <si>
    <t>https://him-auto.ru/apparaty-vysokogo-davleniya/bytovye/apparat-vysokogo-davleniya-comet-kls-1600-gold-extra-total-stop/</t>
  </si>
  <si>
    <t>9068050100</t>
  </si>
  <si>
    <t>Аппарат высокого давления Comet KR Portable Total stop</t>
  </si>
  <si>
    <t>https://him-auto.ru/apparaty-vysokogo-davleniya/bytovye/apparat-vysokogo-davleniya-comet-kr-portable-total-stop/</t>
  </si>
  <si>
    <t>9063000100</t>
  </si>
  <si>
    <t>Аппарат высокого давления Comet KRM 1100 Classic Total stop</t>
  </si>
  <si>
    <t>https://him-auto.ru/apparaty-vysokogo-davleniya/bytovye/apparat-vysokogo-davleniya-comet-krm-1100-classic-total-stop/</t>
  </si>
  <si>
    <t>9063010200</t>
  </si>
  <si>
    <t>Аппарат высокого давления Comet KRS 1300 Extra Total stop</t>
  </si>
  <si>
    <t>https://him-auto.ru/apparaty-vysokogo-davleniya/bytovye/apparat-vysokogo-davleniya-comet-krs-1300-extra-total-stop/</t>
  </si>
  <si>
    <t>9041000200</t>
  </si>
  <si>
    <t>Аппарат высокого давления Comet KS 1700 Classic Total stop</t>
  </si>
  <si>
    <t>https://him-auto.ru/apparaty-vysokogo-davleniya/bytovye/apparat-vysokogo-davleniya-comet-ks-1700-classic-total-stop/</t>
  </si>
  <si>
    <t>9052000100</t>
  </si>
  <si>
    <t>Аппарат высокого давления Comet STATIC 1700 Classic Total stop</t>
  </si>
  <si>
    <t>https://him-auto.ru/apparaty-vysokogo-davleniya/bytovye/apparat-vysokogo-davleniya-comet-static-1700-classic-total-stop/</t>
  </si>
  <si>
    <t>IDAF 94243</t>
  </si>
  <si>
    <t>Аппарат высокого давления Portotecnica G 155-C P I 1508AO-M</t>
  </si>
  <si>
    <t>https://him-auto.ru/apparaty-vysokogo-davleniya/bytovye/apparat-vysokogo-davleniya-portotecnica-g-155-c-p-i-1508ao-m/</t>
  </si>
  <si>
    <t>IDAF 94245</t>
  </si>
  <si>
    <t>Аппарат высокого давления Portotecnica G 165-C</t>
  </si>
  <si>
    <t>https://him-auto.ru/apparaty-vysokogo-davleniya/bytovye/apparat-vysokogo-davleniya-portotecnica-g-165-c/</t>
  </si>
  <si>
    <t>AN-149/TR-149</t>
  </si>
  <si>
    <t>Аппарат высокого давления TOR AN-149/TR-149</t>
  </si>
  <si>
    <t>https://him-auto.ru/apparaty-vysokogo-davleniya/bytovye/apparat-vysokogo-davleniya-tor-an-149tr-149/</t>
  </si>
  <si>
    <t>AN-159/TR-159</t>
  </si>
  <si>
    <t>Аппарат высокого давления TOR AN-159/TR-159</t>
  </si>
  <si>
    <t>https://him-auto.ru/apparaty-vysokogo-davleniya/bytovye/apparat-vysokogo-davleniya-tor-an-159tr-159/</t>
  </si>
  <si>
    <t>Комета</t>
  </si>
  <si>
    <t>38001-00002 (9040000400)</t>
  </si>
  <si>
    <t>Выносной блок для нагрева воды Comet HB 200 HOTBOX 15/200 230В 50Гц</t>
  </si>
  <si>
    <t>https://him-auto.ru/apparaty-vysokogo-davleniya/kometa/vynosnoj-blok-dlya-nagreva-vody-comet-hb-200-hotbox-15200-230v-50gc/</t>
  </si>
  <si>
    <t>9040001000</t>
  </si>
  <si>
    <t>Выносной блок для нагрева воды Comet HB 350 HOTBOX 25/350 230В 50Гц</t>
  </si>
  <si>
    <t>https://him-auto.ru/apparaty-vysokogo-davleniya/kometa/vynosnoj-blok-dlya-nagreva-vody-comet-hb-350-hotbox-25350-230v-50gc/</t>
  </si>
  <si>
    <t>38001-00024 (9040100100)</t>
  </si>
  <si>
    <t>Выносной блок для нагрева воды Comet HOTBOX 15/200 230В</t>
  </si>
  <si>
    <t>https://him-auto.ru/apparaty-vysokogo-davleniya/kometa/vynosnoj-blok-dlya-nagreva-vody-comet-hotbox-15200-230v/</t>
  </si>
  <si>
    <t>9059035700</t>
  </si>
  <si>
    <t>Мойка Comet K 1501 TS 18/350 T Total stop TW Premium</t>
  </si>
  <si>
    <t>https://him-auto.ru/apparaty-vysokogo-davleniya/kometa/mojka-comet-k-1501-ts-18350-t-total-stop-tw-premium/</t>
  </si>
  <si>
    <t>36017-00106 (9057050000)</t>
  </si>
  <si>
    <t>Мойка Comet K 200 10/150M CL Classic</t>
  </si>
  <si>
    <t>https://him-auto.ru/apparaty-vysokogo-davleniya/kometa/mojka-comet-k-200-10150m-cl-classic/</t>
  </si>
  <si>
    <t>36017-00006 (9057000600)</t>
  </si>
  <si>
    <t>Мойка Comet K 250 11/160 M Classic LW-K 250</t>
  </si>
  <si>
    <t>https://him-auto.ru/apparaty-vysokogo-davleniya/kometa/mojka-comet-k-250-11160-m-classic-lw-k-250/</t>
  </si>
  <si>
    <t>36017-00008 (9057000800)</t>
  </si>
  <si>
    <t>Мойка Comet K 250 13/190 T Classic Total stop LW-K 250</t>
  </si>
  <si>
    <t>https://him-auto.ru/apparaty-vysokogo-davleniya/kometa/mojka-comet-k-250-13190-t-classic-total-stop-lw-k-250/</t>
  </si>
  <si>
    <t>36017-0007 (9057000700)</t>
  </si>
  <si>
    <t>Мойка Comet K 250 13/190 T EXTRA Total stop барабан 15 метров шланг LW-K 250</t>
  </si>
  <si>
    <t>https://him-auto.ru/apparaty-vysokogo-davleniya/kometa/mojka-comet-k-250-13190-t-extra-total-stop-baraban-15-metrov-shlang-lw-k-250/</t>
  </si>
  <si>
    <t>36020-00007 (9065000700)</t>
  </si>
  <si>
    <t>Мойка Comet K STEEL 10.21 TS 21/210 T Total stop FW2 (вод. охл.)</t>
  </si>
  <si>
    <t>https://him-auto.ru/apparaty-vysokogo-davleniya/kometa/mojka-comet-k-steel-1021-ts-21210-t-total-stop-fw2-vod-ohl/</t>
  </si>
  <si>
    <t>9059000100</t>
  </si>
  <si>
    <t>Мойка Comet K Xtreme 15/500 Total Stop TW Premium 500</t>
  </si>
  <si>
    <t>https://him-auto.ru/apparaty-vysokogo-davleniya/kometa/mojka-comet-k-xtreme-15500-total-stop-tw-premium-500/</t>
  </si>
  <si>
    <t>36005-00001 (9037000100)</t>
  </si>
  <si>
    <t>Мойка Comet KA 3200 10/150 M Classic Total stop AXR</t>
  </si>
  <si>
    <t>https://him-auto.ru/apparaty-vysokogo-davleniya/kometa/mojka-comet-ka-3200-10150-m-classic-total-stop-axr/</t>
  </si>
  <si>
    <t>36005-00004 (9037000400)</t>
  </si>
  <si>
    <t>Мойка Comet KA 4000 12/170 T Classic Total stop AXR</t>
  </si>
  <si>
    <t>https://him-auto.ru/apparaty-vysokogo-davleniya/kometa/mojka-comet-ka-4000-12170-t-classic-total-stop-axr/</t>
  </si>
  <si>
    <t>Мойка Comet KL 1600 GOLD Classic Total stop</t>
  </si>
  <si>
    <t>https://him-auto.ru/apparaty-vysokogo-davleniya/kometa/mojka-comet-kl-1600-gold-classic-total-stop/</t>
  </si>
  <si>
    <t>36029-00021 (9060033000)</t>
  </si>
  <si>
    <t>Мойка Comet KM Classic 3.11 11/120 Total stop LW-KM</t>
  </si>
  <si>
    <t>https://him-auto.ru/apparaty-vysokogo-davleniya/kometa/mojka-comet-km-classic-311-11120-total-stop-lw-km/</t>
  </si>
  <si>
    <t>36040-00161 (9063010200)</t>
  </si>
  <si>
    <t>Мойка Comet KRS 1300 Extra Total stop</t>
  </si>
  <si>
    <t>https://him-auto.ru/apparaty-vysokogo-davleniya/kometa/mojka-comet-krs-1300-extra-total-stop/</t>
  </si>
  <si>
    <t>36013-00001 (9052000100)</t>
  </si>
  <si>
    <t>Мойка Comet STATIC 1700 Classic Total stop</t>
  </si>
  <si>
    <t>https://him-auto.ru/apparaty-vysokogo-davleniya/kometa/mojka-comet-static-1700-classic-total-stop/</t>
  </si>
  <si>
    <t>9050050600</t>
  </si>
  <si>
    <t>Мойка высокго давления Comet K 9.21 21/180 T Total stop RW</t>
  </si>
  <si>
    <t>https://him-auto.ru/apparaty-vysokogo-davleniya/kometa/mojka-vysokgo-davleniya-comet-k-921-21180-t-total-stop-rw/</t>
  </si>
  <si>
    <t>36012-00010 (9050050500)</t>
  </si>
  <si>
    <t>Мойка высокого давления Comet K 9.15 15/230 T Total stop RW</t>
  </si>
  <si>
    <t>https://him-auto.ru/apparaty-vysokogo-davleniya/kometa/mojka-vysokogo-davleniya-comet-k-915-15230-t-total-stop-rw/</t>
  </si>
  <si>
    <t>9065000400</t>
  </si>
  <si>
    <t>Мойка высокого давления Comet K STEEL 8.16 TS 16/200 T Total stop FW2</t>
  </si>
  <si>
    <t>https://him-auto.ru/apparaty-vysokogo-davleniya/kometa/mojka-vysokogo-davleniya-comet-k-steel-816-ts-16200-t-total-stop-fw2/</t>
  </si>
  <si>
    <t>Мойка высокого давления Comet KL 1400 Classic Total stop</t>
  </si>
  <si>
    <t>https://him-auto.ru/apparaty-vysokogo-davleniya/kometa/mojka-vysokogo-davleniya-comet-kl-1400-classic-total-stop/</t>
  </si>
  <si>
    <t>36052-00038 (9068010200)</t>
  </si>
  <si>
    <t>Мойка высокого давления Comet KLS 1600 Gold Extra Total stop 9068011800</t>
  </si>
  <si>
    <t>https://him-auto.ru/apparaty-vysokogo-davleniya/kometa/mojka-vysokogo-davleniya-comet-kls-1600-gold-extra-total-stop-9068011800/</t>
  </si>
  <si>
    <t>36056-00023 (9068050100)</t>
  </si>
  <si>
    <t>Мойка высокого давления Comet KR Portable Total stop</t>
  </si>
  <si>
    <t>https://him-auto.ru/apparaty-vysokogo-davleniya/kometa/mojka-vysokogo-davleniya-comet-kr-portable-total-stop/</t>
  </si>
  <si>
    <t>36006-00001 (9041000200)</t>
  </si>
  <si>
    <t>Мойка высокого давления Comet KS 1700 Classic Total stop</t>
  </si>
  <si>
    <t>https://him-auto.ru/apparaty-vysokogo-davleniya/kometa/mojka-vysokogo-davleniya-comet-ks-1700-classic-total-stop/</t>
  </si>
  <si>
    <t>36087-00015 (9074010200)</t>
  </si>
  <si>
    <t>Мойка высокого давления Comet KSX 1950 Gold Extra</t>
  </si>
  <si>
    <t>https://him-auto.ru/apparaty-vysokogo-davleniya/kometa/mojka-vysokogo-davleniya-comet-ksx-1950-gold-extra/</t>
  </si>
  <si>
    <t>KESMTP15/210FW2</t>
  </si>
  <si>
    <t>Стационарная мойка FW2 15/210 TS, 380 В, 5,5 кВт на раме с кнопкой 24 В</t>
  </si>
  <si>
    <t>https://him-auto.ru/apparaty-vysokogo-davleniya/kometa/stacionarnaya-mojka-fw2-15210-ts-380-v-55-kvt-na-rame-s-knopkoj-24-v/</t>
  </si>
  <si>
    <t>KES FW2 21/210 TS</t>
  </si>
  <si>
    <t>Стационарная мойка FW2 21/210 TS с эл. двигателем 380 В 7,5 кВт c электрическим блоком управления</t>
  </si>
  <si>
    <t>https://him-auto.ru/apparaty-vysokogo-davleniya/kometa/stacionarnaya-mojka-fw2-21210-ts-s-ehl-dvigatelem-380-v-75-kvt-c-ehlektricheskim-blokom-upravleniya/</t>
  </si>
  <si>
    <t>KES21/150FW2TS CH</t>
  </si>
  <si>
    <t>Стационарная мойка FW2 5530 21/150 TS, 380 В, 5,5 кВт</t>
  </si>
  <si>
    <t>https://him-auto.ru/apparaty-vysokogo-davleniya/kometa/stacionarnaya-mojka-fw2-5530-21150-ts-380-v-55-kvt/</t>
  </si>
  <si>
    <t>KES LW-K 14/200</t>
  </si>
  <si>
    <t>Стационарная мойка LW-K 14/200, 380В, 4 кВт, без эл. блока управления</t>
  </si>
  <si>
    <t>https://him-auto.ru/apparaty-vysokogo-davleniya/kometa/stacionarnaya-mojka-lw-k-14200-380v-4-kvt-bez-ehl-bloka-upravleniya/</t>
  </si>
  <si>
    <t>KESMTP LW 14/200 4 кВт</t>
  </si>
  <si>
    <t>Стационарная мойка MTP LW 14/200 TS, 380 В, 4 кВт на. раме с дистанц. кнопкой 24В</t>
  </si>
  <si>
    <t>https://him-auto.ru/apparaty-vysokogo-davleniya/kometa/stacionarnaya-mojka-mtp-lw-14200-ts-380-v-4-kvt-na-rame-s-distanc-knopkoj-24v/</t>
  </si>
  <si>
    <t>KES15/210ZWTS CR</t>
  </si>
  <si>
    <t>Стационарная мойка ZW 15/210 TS, 380 В, 5,5 кВт c электрическим блоком управления</t>
  </si>
  <si>
    <t>https://him-auto.ru/apparaty-vysokogo-davleniya/kometa/stacionarnaya-mojka-zw-15210-ts-380-v-55-kvt-c-ehlektricheskim-blokom-upravleniya/</t>
  </si>
  <si>
    <t>KESMTP15/210ZWCR</t>
  </si>
  <si>
    <t>Стационарная мойка ZW 15/210 TS, 380 В, 5,5 кВт на раме с вынос. кнопкой 24В</t>
  </si>
  <si>
    <t>https://him-auto.ru/apparaty-vysokogo-davleniya/kometa/stacionarnaya-mojka-zw-15210-ts-380-v-55-kvt-na-rame-s-vynos-knopkoj-24v/</t>
  </si>
  <si>
    <t>TR-2</t>
  </si>
  <si>
    <t>Тележка для АВД 2 колеса</t>
  </si>
  <si>
    <t>https://him-auto.ru/apparaty-vysokogo-davleniya/kometa/telezhka-dlya-avd-2-kolesa/</t>
  </si>
  <si>
    <t>Portotecnica</t>
  </si>
  <si>
    <t>IDAF40351</t>
  </si>
  <si>
    <t>Мойка высокого давления Portotecnica Absolute C S5015P T</t>
  </si>
  <si>
    <t>https://him-auto.ru/apparaty-vysokogo-davleniya/portotecnica/mojka-vysokogo-davleniya-portotecnica-absolute-c-s5015p-t/</t>
  </si>
  <si>
    <t>IDAF40958</t>
  </si>
  <si>
    <t>Мойка высокого давления Portotecnica ATOMAX-C 1813 P</t>
  </si>
  <si>
    <t>https://him-auto.ru/apparaty-vysokogo-davleniya/portotecnica/mojka-vysokogo-davleniya-portotecnica-atomax-c-1813-p/</t>
  </si>
  <si>
    <t>IDAF40964</t>
  </si>
  <si>
    <t>Мойка высокого давления Portotecnica ATOMAX-C D 1813 P</t>
  </si>
  <si>
    <t>https://him-auto.ru/apparaty-vysokogo-davleniya/portotecnica/mojka-vysokogo-davleniya-portotecnica-atomax-c-d-1813-p/</t>
  </si>
  <si>
    <t>IDAF40355</t>
  </si>
  <si>
    <t>Мойка высокого давления Portotecnica BENZ C H DL 2515 PiP</t>
  </si>
  <si>
    <t>https://him-auto.ru/apparaty-vysokogo-davleniya/portotecnica/mojka-vysokogo-davleniya-portotecnica-benz-c-h-dl-2515-pip/</t>
  </si>
  <si>
    <t>IDAF40358</t>
  </si>
  <si>
    <t>Мойка высокого давления Portotecnica BENZ C L DL 2217 PiP</t>
  </si>
  <si>
    <t>https://him-auto.ru/apparaty-vysokogo-davleniya/portotecnica/mojka-vysokogo-davleniya-portotecnica-benz-c-l-dl-2217-pip/</t>
  </si>
  <si>
    <t>IDAF40352</t>
  </si>
  <si>
    <t>Мойка высокого давления Portotecnica BENZ H 1811 Pi P</t>
  </si>
  <si>
    <t>https://him-auto.ru/apparaty-vysokogo-davleniya/portotecnica/mojka-vysokogo-davleniya-portotecnica-benz-h-1811-pi-p/</t>
  </si>
  <si>
    <t>IDAF30633</t>
  </si>
  <si>
    <t>Мойка высокого давления Portotecnica ELITE 1910M</t>
  </si>
  <si>
    <t>https://him-auto.ru/apparaty-vysokogo-davleniya/portotecnica/mojka-vysokogo-davleniya-portotecnica-elite-1910m/</t>
  </si>
  <si>
    <t>IDAF27654</t>
  </si>
  <si>
    <t>Мойка высокого давления Portotecnica ELITE 2840T</t>
  </si>
  <si>
    <t>https://him-auto.ru/apparaty-vysokogo-davleniya/portotecnica/mojka-vysokogo-davleniya-portotecnica-elite-2840t/</t>
  </si>
  <si>
    <t>IDAF42302</t>
  </si>
  <si>
    <t>Мойка высокого давления Portotecnica ELITE DSHH 2840T</t>
  </si>
  <si>
    <t>https://him-auto.ru/apparaty-vysokogo-davleniya/portotecnica/mojka-vysokogo-davleniya-portotecnica-elite-dshh-2840t/</t>
  </si>
  <si>
    <t>IDAF42300</t>
  </si>
  <si>
    <t>Мойка высокого давления Portotecnica ELITE DSHL 1910M</t>
  </si>
  <si>
    <t>https://him-auto.ru/apparaty-vysokogo-davleniya/portotecnica/mojka-vysokogo-davleniya-portotecnica-elite-dshl-1910m/</t>
  </si>
  <si>
    <t>IDAF89839</t>
  </si>
  <si>
    <t>Мойка высокого давления Portotecnica Evolution X5 DS 3670T</t>
  </si>
  <si>
    <t>https://him-auto.ru/apparaty-vysokogo-davleniya/portotecnica/mojka-vysokogo-davleniya-portotecnica-evolution-x5-ds-3670t/</t>
  </si>
  <si>
    <t>IDAF94188</t>
  </si>
  <si>
    <t>Мойка высокого давления Portotecnica G-POWER C 1509P M</t>
  </si>
  <si>
    <t>https://him-auto.ru/apparaty-vysokogo-davleniya/portotecnica/mojka-vysokogo-davleniya-portotecnica-g-power-c-1509p-m/</t>
  </si>
  <si>
    <t>IDAF94192</t>
  </si>
  <si>
    <t>Мойка высокого давления Portotecnica G-POWER C 1813P T</t>
  </si>
  <si>
    <t>https://him-auto.ru/apparaty-vysokogo-davleniya/portotecnica/mojka-vysokogo-davleniya-portotecnica-g-power-c-1813p-t/</t>
  </si>
  <si>
    <t>IDAF94194</t>
  </si>
  <si>
    <t>Мойка высокого давления Portotecnica G-POWER C I 1509P M</t>
  </si>
  <si>
    <t>https://him-auto.ru/apparaty-vysokogo-davleniya/portotecnica/mojka-vysokogo-davleniya-portotecnica-g-power-c-i-1509p-m/</t>
  </si>
  <si>
    <t>IDAF94198</t>
  </si>
  <si>
    <t>Мойка высокого давления Portotecnica G-POWER C I 1813P T</t>
  </si>
  <si>
    <t>https://him-auto.ru/apparaty-vysokogo-davleniya/portotecnica/mojka-vysokogo-davleniya-portotecnica-g-power-c-i-1813p-t/</t>
  </si>
  <si>
    <t>IDAC44520</t>
  </si>
  <si>
    <t>Мойка высокого давления Portotecnica HPS DS 2015T (с нагревом)</t>
  </si>
  <si>
    <t>https://him-auto.ru/apparaty-vysokogo-davleniya/portotecnica/mojka-vysokogo-davleniya-portotecnica-hps-ds-2015t-s-nagrevom/</t>
  </si>
  <si>
    <t>IDAC40445</t>
  </si>
  <si>
    <t>Мойка высокого давления Portotecnica HPS-H D1921P T (с нагревом)</t>
  </si>
  <si>
    <t>https://him-auto.ru/apparaty-vysokogo-davleniya/portotecnica/mojka-vysokogo-davleniya-portotecnica-hps-h-d1921p-t-s-nagrevom/</t>
  </si>
  <si>
    <t>IDAC45465</t>
  </si>
  <si>
    <t>Мойка высокого давления Portotecnica MISTRAL JET PROFY DS 2880T (с нагревом)</t>
  </si>
  <si>
    <t>https://him-auto.ru/apparaty-vysokogo-davleniya/portotecnica/mojka-vysokogo-davleniya-portotecnica-mistral-jet-profy-ds-2880t-s-nagrevom/</t>
  </si>
  <si>
    <t>IDAF40460</t>
  </si>
  <si>
    <t>Мойка высокого давления Portotecnica ML CMP 2840 T (на раме)</t>
  </si>
  <si>
    <t>https://him-auto.ru/apparaty-vysokogo-davleniya/portotecnica/mojka-vysokogo-davleniya-portotecnica-ml-cmp-2840-t-na-rame/</t>
  </si>
  <si>
    <t>IDAF40461</t>
  </si>
  <si>
    <t>Мойка высокого давления Portotecnica ML CMP 2860 T (на раме)</t>
  </si>
  <si>
    <t>https://him-auto.ru/apparaty-vysokogo-davleniya/portotecnica/mojka-vysokogo-davleniya-portotecnica-ml-cmp-2860-t-na-rame/</t>
  </si>
  <si>
    <t>IDAF40462</t>
  </si>
  <si>
    <t>Мойка высокого давления Portotecnica ML CMP 3065 T (на раме)</t>
  </si>
  <si>
    <t>https://him-auto.ru/apparaty-vysokogo-davleniya/portotecnica/mojka-vysokogo-davleniya-portotecnica-ml-cmp-3065-t-na-rame/</t>
  </si>
  <si>
    <t>IDAF40463</t>
  </si>
  <si>
    <t>Мойка высокого давления Portotecnica ML CMP DS 2840 T (на раме)</t>
  </si>
  <si>
    <t>https://him-auto.ru/apparaty-vysokogo-davleniya/portotecnica/mojka-vysokogo-davleniya-portotecnica-ml-cmp-ds-2840-t-na-rame/</t>
  </si>
  <si>
    <t>IDAF40464</t>
  </si>
  <si>
    <t>Мойка высокого давления Portotecnica ML CMP DS 2860 T (на раме)</t>
  </si>
  <si>
    <t>https://him-auto.ru/apparaty-vysokogo-davleniya/portotecnica/mojka-vysokogo-davleniya-portotecnica-ml-cmp-ds-2860-t-na-rame/</t>
  </si>
  <si>
    <t>PPEL40058</t>
  </si>
  <si>
    <t>Мойка высокого давления Portotecnica MLC-C 1813 P (настенный)</t>
  </si>
  <si>
    <t>https://him-auto.ru/apparaty-vysokogo-davleniya/portotecnica/mojka-vysokogo-davleniya-portotecnica-mlc-c-1813-p-nastennyj/</t>
  </si>
  <si>
    <t>PPEL40059</t>
  </si>
  <si>
    <t>Мойка высокого давления Portotecnica MLC-C 1813 P D (настенный)</t>
  </si>
  <si>
    <t>https://him-auto.ru/apparaty-vysokogo-davleniya/portotecnica/mojka-vysokogo-davleniya-portotecnica-mlc-c-1813-p-d-nastennyj/</t>
  </si>
  <si>
    <t>PPEL40052</t>
  </si>
  <si>
    <t>Мойка высокого давления Portotecnica MLC-C 1915 P (настенный)</t>
  </si>
  <si>
    <t>https://him-auto.ru/apparaty-vysokogo-davleniya/portotecnica/mojka-vysokogo-davleniya-portotecnica-mlc-c-1915-p-nastennyj/</t>
  </si>
  <si>
    <t>PPEL40053</t>
  </si>
  <si>
    <t>Мойка высокого давления Portotecnica MLC-C 1915 P D (настенный)</t>
  </si>
  <si>
    <t>https://him-auto.ru/apparaty-vysokogo-davleniya/portotecnica/mojka-vysokogo-davleniya-portotecnica-mlc-c-1915-p-d-nastennyj/</t>
  </si>
  <si>
    <t>PPEL40054</t>
  </si>
  <si>
    <t>Мойка высокого давления Portotecnica MLC-C 2117 P (настенный)</t>
  </si>
  <si>
    <t>https://him-auto.ru/apparaty-vysokogo-davleniya/portotecnica/mojka-vysokogo-davleniya-portotecnica-mlc-c-2117-p-nastennyj/</t>
  </si>
  <si>
    <t>PPEL40055</t>
  </si>
  <si>
    <t>Мойка высокого давления Portotecnica MLC-C 2117 P D (настенный)</t>
  </si>
  <si>
    <t>https://him-auto.ru/apparaty-vysokogo-davleniya/portotecnica/mojka-vysokogo-davleniya-portotecnica-mlc-c-2117-p-d-nastennyj/</t>
  </si>
  <si>
    <t>IDAF40414</t>
  </si>
  <si>
    <t>Мойка высокого давления Portotecnica NEW ELITE-C 1310P M</t>
  </si>
  <si>
    <t>https://him-auto.ru/apparaty-vysokogo-davleniya/portotecnica/mojka-vysokogo-davleniya-portotecnica-new-elite-c-1310p-m/</t>
  </si>
  <si>
    <t>IDAF40547</t>
  </si>
  <si>
    <t>Мойка высокого давления Portotecnica NEW ELITE-C 1310P M (пенокомплект)</t>
  </si>
  <si>
    <t>https://him-auto.ru/apparaty-vysokogo-davleniya/portotecnica/mojka-vysokogo-davleniya-portotecnica-new-elite-c-1310p-m-penokomplekt/</t>
  </si>
  <si>
    <t>IDAF40418</t>
  </si>
  <si>
    <t>Мойка высокого давления Portotecnica NEW ELITE-C 1813P T</t>
  </si>
  <si>
    <t>https://him-auto.ru/apparaty-vysokogo-davleniya/portotecnica/mojka-vysokogo-davleniya-portotecnica-new-elite-c-1813p-t/</t>
  </si>
  <si>
    <t>IDAF40548</t>
  </si>
  <si>
    <t>Мойка высокого давления Portotecnica NEW ELITE-C 1813P T (пенокомплект)</t>
  </si>
  <si>
    <t>https://him-auto.ru/apparaty-vysokogo-davleniya/portotecnica/mojka-vysokogo-davleniya-portotecnica-new-elite-c-1813p-t-penokomplekt/</t>
  </si>
  <si>
    <t>IDAF40416</t>
  </si>
  <si>
    <t>Мойка высокого давления Portotecnica NEW ELITE-C I 1310P M</t>
  </si>
  <si>
    <t>https://him-auto.ru/apparaty-vysokogo-davleniya/portotecnica/mojka-vysokogo-davleniya-portotecnica-new-elite-c-i-1310p-m/</t>
  </si>
  <si>
    <t>IDAF40420</t>
  </si>
  <si>
    <t>Мойка высокого давления Portotecnica NEW ELITE-C I 1813P T</t>
  </si>
  <si>
    <t>https://him-auto.ru/apparaty-vysokogo-davleniya/portotecnica/mojka-vysokogo-davleniya-portotecnica-new-elite-c-i-1813p-t/</t>
  </si>
  <si>
    <t>IDAF40194</t>
  </si>
  <si>
    <t>Мойка высокого давления Portotecnica NEW ROYAL JET 3160 T</t>
  </si>
  <si>
    <t>https://him-auto.ru/apparaty-vysokogo-davleniya/portotecnica/mojka-vysokogo-davleniya-portotecnica-new-royal-jet-3160-t/</t>
  </si>
  <si>
    <t>IDAF40214</t>
  </si>
  <si>
    <t>Мойка высокого давления Portotecnica NEW ROYAL JET DSHH 3160 T</t>
  </si>
  <si>
    <t>https://him-auto.ru/apparaty-vysokogo-davleniya/portotecnica/mojka-vysokogo-davleniya-portotecnica-new-royal-jet-dshh-3160-t/</t>
  </si>
  <si>
    <t>IDAC47354</t>
  </si>
  <si>
    <t>Мойка высокого давления Portotecnica OPTIMA CMP DS 149 M (с нагревом)</t>
  </si>
  <si>
    <t>https://him-auto.ru/apparaty-vysokogo-davleniya/portotecnica/mojka-vysokogo-davleniya-portotecnica-optima-cmp-ds-149-m-s-nagrevom/</t>
  </si>
  <si>
    <t>IDAC47356</t>
  </si>
  <si>
    <t>Мойка высокого давления Portotecnica OPTIMA CMP DS 1714 T (с нагревом)</t>
  </si>
  <si>
    <t>https://him-auto.ru/apparaty-vysokogo-davleniya/portotecnica/mojka-vysokogo-davleniya-portotecnica-optima-cmp-ds-1714-t-s-nagrevom/</t>
  </si>
  <si>
    <t>IDAC40436</t>
  </si>
  <si>
    <t>Мойка высокого давления Portotecnica OPTIMA-H D1813 P T (с нагревом)</t>
  </si>
  <si>
    <t>https://him-auto.ru/apparaty-vysokogo-davleniya/portotecnica/mojka-vysokogo-davleniya-portotecnica-optima-h-d1813-p-t-s-nagrevom/</t>
  </si>
  <si>
    <t>IDAF40973</t>
  </si>
  <si>
    <t>Мойка высокого давления Portotecnica PRESS-C 2117 P</t>
  </si>
  <si>
    <t>https://him-auto.ru/apparaty-vysokogo-davleniya/portotecnica/mojka-vysokogo-davleniya-portotecnica-press-c-2117-p/</t>
  </si>
  <si>
    <t>IDAF40977</t>
  </si>
  <si>
    <t>Мойка высокого давления Portotecnica PRESS-C D 2117 P</t>
  </si>
  <si>
    <t>https://him-auto.ru/apparaty-vysokogo-davleniya/portotecnica/mojka-vysokogo-davleniya-portotecnica-press-c-d-2117-p/</t>
  </si>
  <si>
    <t>IDAF40980</t>
  </si>
  <si>
    <t>Мойка высокого давления Portotecnica PRESS-C D 2515 P</t>
  </si>
  <si>
    <t>https://him-auto.ru/apparaty-vysokogo-davleniya/portotecnica/mojka-vysokogo-davleniya-portotecnica-press-c-d-2515-p/</t>
  </si>
  <si>
    <t>IDAF42307</t>
  </si>
  <si>
    <t>Мойка высокого давления Portotecnica Royal Press 2880T</t>
  </si>
  <si>
    <t>https://him-auto.ru/apparaty-vysokogo-davleniya/portotecnica/mojka-vysokogo-davleniya-portotecnica-royal-press-2880t/</t>
  </si>
  <si>
    <t>IDAF42326</t>
  </si>
  <si>
    <t>Мойка высокого давления Portotecnica Royal Press 3060T</t>
  </si>
  <si>
    <t>https://him-auto.ru/apparaty-vysokogo-davleniya/portotecnica/mojka-vysokogo-davleniya-portotecnica-royal-press-3060t/</t>
  </si>
  <si>
    <t>IDAF40345</t>
  </si>
  <si>
    <t>Мойка высокого давления Portotecnica ROYAL-C 2117 P</t>
  </si>
  <si>
    <t>https://him-auto.ru/apparaty-vysokogo-davleniya/portotecnica/mojka-vysokogo-davleniya-portotecnica-royal-c-2117-p/</t>
  </si>
  <si>
    <t>IDAF40346</t>
  </si>
  <si>
    <t>Мойка высокого давления Portotecnica ROYAL-C D2117 P</t>
  </si>
  <si>
    <t>https://him-auto.ru/apparaty-vysokogo-davleniya/portotecnica/mojka-vysokogo-davleniya-portotecnica-royal-c-d2117-p/</t>
  </si>
  <si>
    <t>IDAF43212</t>
  </si>
  <si>
    <t>Мойка высокого давления Portotecnica SIBI MAX 5160T</t>
  </si>
  <si>
    <t>https://him-auto.ru/apparaty-vysokogo-davleniya/portotecnica/mojka-vysokogo-davleniya-portotecnica-sibi-max-5160t/</t>
  </si>
  <si>
    <t>IDAC38941</t>
  </si>
  <si>
    <t>Мойка высокого давления Portotecnica SILVER JET DS 2930T (с нагревом)</t>
  </si>
  <si>
    <t>https://him-auto.ru/apparaty-vysokogo-davleniya/portotecnica/mojka-vysokogo-davleniya-portotecnica-silver-jet-ds-2930t-s-nagrevom/</t>
  </si>
  <si>
    <t>IDAC40441</t>
  </si>
  <si>
    <t>Мойка высокого давления Portotecnica SYNC-H D2017P T (с нагревом)</t>
  </si>
  <si>
    <t>https://him-auto.ru/apparaty-vysokogo-davleniya/portotecnica/mojka-vysokogo-davleniya-portotecnica-sync-h-d2017p-t-s-nagrevom/</t>
  </si>
  <si>
    <t>IDAC44018</t>
  </si>
  <si>
    <t>Мойка высокого давления Portotecnica UNIVERSE DS 2640 T4 (с нагревом)</t>
  </si>
  <si>
    <t>https://him-auto.ru/apparaty-vysokogo-davleniya/portotecnica/mojka-vysokogo-davleniya-portotecnica-universe-ds-2640-t4-s-nagrevom/</t>
  </si>
  <si>
    <t>IDAC40394</t>
  </si>
  <si>
    <t>Мойка высокого давления Portotecnica UNIVERSE-H D1813P T (с нагревом)</t>
  </si>
  <si>
    <t>https://him-auto.ru/apparaty-vysokogo-davleniya/portotecnica/mojka-vysokogo-davleniya-portotecnica-universe-h-d1813p-t-s-nagrevom/</t>
  </si>
  <si>
    <t>Hawk</t>
  </si>
  <si>
    <t>EDDY XR 18\15</t>
  </si>
  <si>
    <t>EDDY XR 19\15 Аппарат высокого давления</t>
  </si>
  <si>
    <t>https://him-auto.ru/apparaty-vysokogo-davleniya/hawk/eddy-xr-1915-apparat-vysokogo-davleniya/</t>
  </si>
  <si>
    <t>FJ 1914TTS</t>
  </si>
  <si>
    <t>FJ1914 Профессиональный АВД серии FJ H, Total Stop (автомат)</t>
  </si>
  <si>
    <t>https://him-auto.ru/apparaty-vysokogo-davleniya/hawk/fj1914-professionalnyj-avd-serii-fj-h-total-stop-avtomat/</t>
  </si>
  <si>
    <t>FJ2015TTS H</t>
  </si>
  <si>
    <t>FJ2015 Профессиональный АВД серии FJ H, Total Stop (автомат)</t>
  </si>
  <si>
    <t>https://him-auto.ru/apparaty-vysokogo-davleniya/hawk/fj2015-professionalnyj-avd-serii-fj-h-total-stop-avtomat/</t>
  </si>
  <si>
    <t>FX 2015 TS HT</t>
  </si>
  <si>
    <t>Аппарат высокого давления Hawk FX 2015 TS HT TotalStop</t>
  </si>
  <si>
    <t>https://him-auto.ru/apparaty-vysokogo-davleniya/hawk/apparat-vysokogo-davleniya-hawk-fx-2015-ts-ht-totalstop/</t>
  </si>
  <si>
    <t>FX 2021TS</t>
  </si>
  <si>
    <t>Аппарат высокого давления Hawk FX 2021, Total Stop (автомат)</t>
  </si>
  <si>
    <t>https://him-auto.ru/apparaty-vysokogo-davleniya/hawk/apparat-vysokogo-davleniya-hawk-fx-2021-total-stop-avtomat/</t>
  </si>
  <si>
    <t>FX 2515TS</t>
  </si>
  <si>
    <t>Аппарат высокого давления Hawk FX 2515, Total Stop (автомат)</t>
  </si>
  <si>
    <t>https://him-auto.ru/apparaty-vysokogo-davleniya/hawk/apparat-vysokogo-davleniya-hawk-fx-2515-total-stop-avtomat/</t>
  </si>
  <si>
    <t>M 1914TSL</t>
  </si>
  <si>
    <t>Аппараты высокого давления HAWK серия M 1914 БЕЗ РАМЫ, Total Stop (автомат)</t>
  </si>
  <si>
    <t>https://him-auto.ru/apparaty-vysokogo-davleniya/hawk/apparaty-vysokogo-davleniya-hawk-seriya-m-1914-bez-ramy-total-stop-avtomat/</t>
  </si>
  <si>
    <t>M 1914BP RR</t>
  </si>
  <si>
    <t>Аппараты высокого давления HAWK серия M 1914RR BP БЕЗ РАМЫ</t>
  </si>
  <si>
    <t>https://him-auto.ru/apparaty-vysokogo-davleniya/hawk/apparaty-vysokogo-davleniya-hawk-seriya-m-1914rr-bp-bez-ramy/</t>
  </si>
  <si>
    <t>М2015 TS</t>
  </si>
  <si>
    <t>Аппараты высокого давления HAWK серия M 2015 БЕЗ РАМЫ, Total Stop (автомат)</t>
  </si>
  <si>
    <t>https://him-auto.ru/apparaty-vysokogo-davleniya/hawk/apparaty-vysokogo-davleniya-hawk-seriya-m-2015-bez-ramy-total-stop-avtomat/</t>
  </si>
  <si>
    <t>М2015 BP EME</t>
  </si>
  <si>
    <t>Аппараты высокого давления HAWK серия M2015 EME BP</t>
  </si>
  <si>
    <t>https://him-auto.ru/apparaty-vysokogo-davleniya/hawk/apparaty-vysokogo-davleniya-hawk-seriya-m2015-eme-bp/</t>
  </si>
  <si>
    <t>М2015 TS RR EME</t>
  </si>
  <si>
    <t>Аппараты высокого давления HAWK серия M2015 RR EME TS</t>
  </si>
  <si>
    <t>https://him-auto.ru/apparaty-vysokogo-davleniya/hawk/apparaty-vysokogo-davleniya-hawk-seriya-m2015-rr-eme-ts/</t>
  </si>
  <si>
    <t>М2015 TS RR</t>
  </si>
  <si>
    <t>Аппараты высокого давления HAWK серия M2015 RR TS</t>
  </si>
  <si>
    <t>https://him-auto.ru/apparaty-vysokogo-davleniya/hawk/apparaty-vysokogo-davleniya-hawk-seriya-m2015-rr-ts/</t>
  </si>
  <si>
    <t>FJ2015BP H</t>
  </si>
  <si>
    <t>Мойка высокого давления HAWK FJ 2015BP By-pass</t>
  </si>
  <si>
    <t>https://him-auto.ru/apparaty-vysokogo-davleniya/hawk/mojka-vysokogo-davleniya-hawk-fj-2015bp-by-pass/</t>
  </si>
  <si>
    <t>Мойка высокого давления HAWK FJ 2015TS Total-Stop</t>
  </si>
  <si>
    <t>https://him-auto.ru/apparaty-vysokogo-davleniya/hawk/mojka-vysokogo-davleniya-hawk-fj-2015ts-total-stop/</t>
  </si>
  <si>
    <t>FS 1914TSL</t>
  </si>
  <si>
    <t>Мойка высокого давления HAWK FS 1914 в корпусе, Total Stop (автомат)</t>
  </si>
  <si>
    <t>https://him-auto.ru/apparaty-vysokogo-davleniya/hawk/mojka-vysokogo-davleniya-hawk-fs-1914-v-korpuse-total-stop-avtomat/</t>
  </si>
  <si>
    <t>FS 1914BPL</t>
  </si>
  <si>
    <t>Мойка высокого давления HAWK FS 1914BPL</t>
  </si>
  <si>
    <t>https://him-auto.ru/apparaty-vysokogo-davleniya/hawk/mojka-vysokogo-davleniya-hawk-fs-1914bpl/</t>
  </si>
  <si>
    <t>Мойка высокого давления HAWK FS 1914TSL</t>
  </si>
  <si>
    <t>https://him-auto.ru/apparaty-vysokogo-davleniya/hawk/mojka-vysokogo-davleniya-hawk-fs-1914tsl/</t>
  </si>
  <si>
    <t>FS 2015TS</t>
  </si>
  <si>
    <t>Мойка высокого давления HAWK FS 2015 в корпусе, Total Stop (автомат)</t>
  </si>
  <si>
    <t>https://him-auto.ru/apparaty-vysokogo-davleniya/hawk/mojka-vysokogo-davleniya-hawk-fs-2015-v-korpuse-total-stop-avtomat/</t>
  </si>
  <si>
    <t>FS 2015BP</t>
  </si>
  <si>
    <t>Мойка высокого давления HAWK FS 2015BP</t>
  </si>
  <si>
    <t>https://him-auto.ru/apparaty-vysokogo-davleniya/hawk/mojka-vysokogo-davleniya-hawk-fs-2015bp/</t>
  </si>
  <si>
    <t>Мойка высокого давления HAWK FS 2015TS</t>
  </si>
  <si>
    <t>https://him-auto.ru/apparaty-vysokogo-davleniya/hawk/mojka-vysokogo-davleniya-hawk-fs-2015ts/</t>
  </si>
  <si>
    <t>FS 2018TS</t>
  </si>
  <si>
    <t>Мойка высокого давления HAWK FS 2018 в корпусе, Total Stop (автомат)</t>
  </si>
  <si>
    <t>https://him-auto.ru/apparaty-vysokogo-davleniya/hawk/mojka-vysokogo-davleniya-hawk-fs-2018-v-korpuse-total-stop-avtomat/</t>
  </si>
  <si>
    <t>Мойка высокого давления HAWK FS 2018TS</t>
  </si>
  <si>
    <t>https://him-auto.ru/apparaty-vysokogo-davleniya/hawk/mojka-vysokogo-davleniya-hawk-fs-2018ts/</t>
  </si>
  <si>
    <t>FX 1511BP</t>
  </si>
  <si>
    <t>Мойка высокого давления HAWK FX 1511 By-Pass (220В)</t>
  </si>
  <si>
    <t>https://him-auto.ru/apparaty-vysokogo-davleniya/hawk/mojka-vysokogo-davleniya-hawk-fx-1511-by-pass-220v/</t>
  </si>
  <si>
    <t>FX 1511TS</t>
  </si>
  <si>
    <t>Мойка высокого давления HAWK FX 1511 Total-Stop (220В)</t>
  </si>
  <si>
    <t>https://him-auto.ru/apparaty-vysokogo-davleniya/hawk/mojka-vysokogo-davleniya-hawk-fx-1511-total-stop-220v/</t>
  </si>
  <si>
    <t>FX1914BP EME</t>
  </si>
  <si>
    <t>Мойка высокого давления HAWK FX 1914 EME на раме BP</t>
  </si>
  <si>
    <t>https://him-auto.ru/apparaty-vysokogo-davleniya/hawk/mojka-vysokogo-davleniya-hawk-fx-1914-eme-na-rame-bp/</t>
  </si>
  <si>
    <t>FX1914TS RR EME</t>
  </si>
  <si>
    <t>Мойка высокого давления HAWK FX 1914 RR EME на раме TS</t>
  </si>
  <si>
    <t>https://him-auto.ru/apparaty-vysokogo-davleniya/hawk/mojka-vysokogo-davleniya-hawk-fx-1914-rr-eme-na-rame-ts/</t>
  </si>
  <si>
    <t>FX1914BP RR</t>
  </si>
  <si>
    <t>Мойка высокого давления HAWK FX 1914 RR на раме BP</t>
  </si>
  <si>
    <t>https://him-auto.ru/apparaty-vysokogo-davleniya/hawk/mojka-vysokogo-davleniya-hawk-fx-1914-rr-na-rame-bp/</t>
  </si>
  <si>
    <t>FX1914TS</t>
  </si>
  <si>
    <t>Мойка высокого давления HAWK FX 1914 на раме TS</t>
  </si>
  <si>
    <t>https://him-auto.ru/apparaty-vysokogo-davleniya/hawk/mojka-vysokogo-davleniya-hawk-fx-1914-na-rame-ts/</t>
  </si>
  <si>
    <t>FX 1914BPL</t>
  </si>
  <si>
    <t>Мойка высокого давления HAWK FX 1914BPL</t>
  </si>
  <si>
    <t>https://him-auto.ru/apparaty-vysokogo-davleniya/hawk/mojka-vysokogo-davleniya-hawk-fx-1914bpl/</t>
  </si>
  <si>
    <t>FX 1914TSL</t>
  </si>
  <si>
    <t>Мойка высокого давления HAWK FX 1914TSL</t>
  </si>
  <si>
    <t>https://him-auto.ru/apparaty-vysokogo-davleniya/hawk/mojka-vysokogo-davleniya-hawk-fx-1914tsl/</t>
  </si>
  <si>
    <t>FX2015 BP EME</t>
  </si>
  <si>
    <t>Мойка высокого давления HAWK FX 2015 EME на раме BP</t>
  </si>
  <si>
    <t>https://him-auto.ru/apparaty-vysokogo-davleniya/hawk/mojka-vysokogo-davleniya-hawk-fx-2015-eme-na-rame-bp/</t>
  </si>
  <si>
    <t>FX2015 TS RR EME</t>
  </si>
  <si>
    <t>Мойка высокого давления HAWK FX 2015 RR EME на раме TS</t>
  </si>
  <si>
    <t>https://him-auto.ru/apparaty-vysokogo-davleniya/hawk/mojka-vysokogo-davleniya-hawk-fx-2015-rr-eme-na-rame-ts/</t>
  </si>
  <si>
    <t>FX2015 BP RR</t>
  </si>
  <si>
    <t>Мойка высокого давления HAWK FX 2015 RR на раме BP</t>
  </si>
  <si>
    <t>https://him-auto.ru/apparaty-vysokogo-davleniya/hawk/mojka-vysokogo-davleniya-hawk-fx-2015-rr-na-rame-bp/</t>
  </si>
  <si>
    <t>FX2015 TS ZK</t>
  </si>
  <si>
    <t>Мойка высокого давления HAWK FX 2015 на раме TS Закрытый корпус</t>
  </si>
  <si>
    <t>https://him-auto.ru/apparaty-vysokogo-davleniya/hawk/mojka-vysokogo-davleniya-hawk-fx-2015-na-rame-ts-zakrytyj-korpus/</t>
  </si>
  <si>
    <t>FX 2015BP</t>
  </si>
  <si>
    <t>Мойка высокого давления HAWK FX 2015BP</t>
  </si>
  <si>
    <t>https://him-auto.ru/apparaty-vysokogo-davleniya/hawk/mojka-vysokogo-davleniya-hawk-fx-2015bp/</t>
  </si>
  <si>
    <t>FX 2015TS</t>
  </si>
  <si>
    <t>Мойка высокого давления HAWK FX 2015TS Total-Stop</t>
  </si>
  <si>
    <t>https://him-auto.ru/apparaty-vysokogo-davleniya/hawk/mojka-vysokogo-davleniya-hawk-fx-2015ts-total-stop/</t>
  </si>
  <si>
    <t>FX 2015TS HT</t>
  </si>
  <si>
    <t>Мойка высокого давления HAWK FX 2015TS Total-Stop (Горячая Вода)</t>
  </si>
  <si>
    <t>https://him-auto.ru/apparaty-vysokogo-davleniya/hawk/mojka-vysokogo-davleniya-hawk-fx-2015ts-total-stop-goryachaya-voda/</t>
  </si>
  <si>
    <t>FX 2018TS</t>
  </si>
  <si>
    <t>Мойка высокого давления HAWK FX 2018 на раме, Total Stop (автомат)</t>
  </si>
  <si>
    <t>https://him-auto.ru/apparaty-vysokogo-davleniya/hawk/mojka-vysokogo-davleniya-hawk-fx-2018-na-rame-total-stop-avtomat/</t>
  </si>
  <si>
    <t>FX 2018BP</t>
  </si>
  <si>
    <t>Мойка высокого давления HAWK FX 2018BP</t>
  </si>
  <si>
    <t>https://him-auto.ru/apparaty-vysokogo-davleniya/hawk/mojka-vysokogo-davleniya-hawk-fx-2018bp/</t>
  </si>
  <si>
    <t>Мойка высокого давления HAWK FX 2018TS</t>
  </si>
  <si>
    <t>https://him-auto.ru/apparaty-vysokogo-davleniya/hawk/mojka-vysokogo-davleniya-hawk-fx-2018ts/</t>
  </si>
  <si>
    <t>Мойка высокого давления HAWK FX 2021TS Total-Stop</t>
  </si>
  <si>
    <t>https://him-auto.ru/apparaty-vysokogo-davleniya/hawk/mojka-vysokogo-davleniya-hawk-fx-2021ts-total-stop/</t>
  </si>
  <si>
    <t>FX 2515BP</t>
  </si>
  <si>
    <t>Мойка высокого давления HAWK FX 2515 By-pass</t>
  </si>
  <si>
    <t>https://him-auto.ru/apparaty-vysokogo-davleniya/hawk/mojka-vysokogo-davleniya-hawk-fx-2515-by-pass/</t>
  </si>
  <si>
    <t>Мойка высокого давления HAWK FX 2515 Total-Stop</t>
  </si>
  <si>
    <t>https://him-auto.ru/apparaty-vysokogo-davleniya/hawk/mojka-vysokogo-davleniya-hawk-fx-2515-total-stop/</t>
  </si>
  <si>
    <t>M 1914BPL</t>
  </si>
  <si>
    <t>Мойка высокого давления HAWK M 1914 By-pass</t>
  </si>
  <si>
    <t>https://him-auto.ru/apparaty-vysokogo-davleniya/hawk/mojka-vysokogo-davleniya-hawk-m-1914-by-pass/</t>
  </si>
  <si>
    <t>610003</t>
  </si>
  <si>
    <t>Мойка высокого давления HAWK M 1914 By-Pass (без электр, без рег.давл.)</t>
  </si>
  <si>
    <t>https://him-auto.ru/apparaty-vysokogo-davleniya/hawk/mojka-vysokogo-davleniya-hawk-m-1914-by-pass-bez-ehlektr-bez-regdavl/</t>
  </si>
  <si>
    <t>Мойка высокого давления HAWK M 1914 Total-Stop</t>
  </si>
  <si>
    <t>https://him-auto.ru/apparaty-vysokogo-davleniya/hawk/mojka-vysokogo-davleniya-hawk-m-1914-total-stop/</t>
  </si>
  <si>
    <t>M 2015BP</t>
  </si>
  <si>
    <t>Мойка высокого давления HAWK M 2015 By-pass</t>
  </si>
  <si>
    <t>https://him-auto.ru/apparaty-vysokogo-davleniya/hawk/mojka-vysokogo-davleniya-hawk-m-2015-by-pass/</t>
  </si>
  <si>
    <t>610005</t>
  </si>
  <si>
    <t>Мойка высокого давления HAWK M 2015 By-Pass (без электр, без рег.давл.)</t>
  </si>
  <si>
    <t>https://him-auto.ru/apparaty-vysokogo-davleniya/hawk/mojka-vysokogo-davleniya-hawk-m-2015-by-pass-bez-ehlektr-bez-regdavl/</t>
  </si>
  <si>
    <t>M 2015TS</t>
  </si>
  <si>
    <t>Мойка высокого давления HAWK M 2015 Total-Stop</t>
  </si>
  <si>
    <t>https://him-auto.ru/apparaty-vysokogo-davleniya/hawk/mojka-vysokogo-davleniya-hawk-m-2015-total-stop/</t>
  </si>
  <si>
    <t>M 2015TS-hot</t>
  </si>
  <si>
    <t>Мойка высокого давления HAWK M 2015 Total-Stop (горячая вода)</t>
  </si>
  <si>
    <t>https://him-auto.ru/apparaty-vysokogo-davleniya/hawk/mojka-vysokogo-davleniya-hawk-m-2015-total-stop-goryachaya-voda/</t>
  </si>
  <si>
    <t>M 2018BP</t>
  </si>
  <si>
    <t>Мойка высокого давления HAWK M 2018 BP</t>
  </si>
  <si>
    <t>https://him-auto.ru/apparaty-vysokogo-davleniya/hawk/mojka-vysokogo-davleniya-hawk-m-2018-bp/</t>
  </si>
  <si>
    <t>M 2018TS</t>
  </si>
  <si>
    <t>Мойка высокого давления HAWK M 2018 TS</t>
  </si>
  <si>
    <t>https://him-auto.ru/apparaty-vysokogo-davleniya/hawk/mojka-vysokogo-davleniya-hawk-m-2018-ts/</t>
  </si>
  <si>
    <t>M 2021BP</t>
  </si>
  <si>
    <t>Мойка высокого давления HAWK M 2021 By-pass</t>
  </si>
  <si>
    <t>https://him-auto.ru/apparaty-vysokogo-davleniya/hawk/mojka-vysokogo-davleniya-hawk-m-2021-by-pass/</t>
  </si>
  <si>
    <t>M 2021TS</t>
  </si>
  <si>
    <t>Мойка высокого давления HAWK M 2021 Total-Stop</t>
  </si>
  <si>
    <t>https://him-auto.ru/apparaty-vysokogo-davleniya/hawk/mojka-vysokogo-davleniya-hawk-m-2021-total-stop/</t>
  </si>
  <si>
    <t>M 2515BP</t>
  </si>
  <si>
    <t>Мойка высокого давления HAWK M 2515 BP</t>
  </si>
  <si>
    <t>https://him-auto.ru/apparaty-vysokogo-davleniya/hawk/mojka-vysokogo-davleniya-hawk-m-2515-bp/</t>
  </si>
  <si>
    <t>M 2515TS</t>
  </si>
  <si>
    <t>Мойка высокого давления HAWK M 2515 Total-Stop</t>
  </si>
  <si>
    <t>https://him-auto.ru/apparaty-vysokogo-davleniya/hawk/mojka-vysokogo-davleniya-hawk-m-2515-total-stop/</t>
  </si>
  <si>
    <t>M 3517BP</t>
  </si>
  <si>
    <t>Мойка высокого давления HAWK M 3517 By-pass</t>
  </si>
  <si>
    <t>https://him-auto.ru/apparaty-vysokogo-davleniya/hawk/mojka-vysokogo-davleniya-hawk-m-3517-by-pass/</t>
  </si>
  <si>
    <t>M 3517TS</t>
  </si>
  <si>
    <t>Мойка высокого давления HAWK M 3517 Total-Stop</t>
  </si>
  <si>
    <t>https://him-auto.ru/apparaty-vysokogo-davleniya/hawk/mojka-vysokogo-davleniya-hawk-m-3517-total-stop/</t>
  </si>
  <si>
    <t>M 5017BP</t>
  </si>
  <si>
    <t>Мойка высокого давления HAWK M 5017 By-pass</t>
  </si>
  <si>
    <t>https://him-auto.ru/apparaty-vysokogo-davleniya/hawk/mojka-vysokogo-davleniya-hawk-m-5017-by-pass/</t>
  </si>
  <si>
    <t>TOR</t>
  </si>
  <si>
    <t>BT-1520B3</t>
  </si>
  <si>
    <t>Мойка высокого давления TOR BT-1520B3 (200бар, 15л/мин)</t>
  </si>
  <si>
    <t>https://him-auto.ru/apparaty-vysokogo-davleniya/tor/mojka-vysokogo-davleniya-tor-bt-1520b3-200bar-15lmin/</t>
  </si>
  <si>
    <t>BT-1525B3</t>
  </si>
  <si>
    <t>Мойка высокого давления TOR BT-1525B3 (250бар, 15л/мин)</t>
  </si>
  <si>
    <t>https://him-auto.ru/apparaty-vysokogo-davleniya/tor/mojka-vysokogo-davleniya-tor-bt-1525b3-250bar-15lmin/</t>
  </si>
  <si>
    <t>BXS3015</t>
  </si>
  <si>
    <t>Мойка высокого давления TOR BXS3015 (150бар, 30л/мин)</t>
  </si>
  <si>
    <t>https://him-auto.ru/apparaty-vysokogo-davleniya/tor/mojka-vysokogo-davleniya-tor-bxs3015-150bar-30lmin/</t>
  </si>
  <si>
    <t>CEM1315-2</t>
  </si>
  <si>
    <t>Мойка высокого давления TOR CEM1315-2 (150бар, 13л/мин)</t>
  </si>
  <si>
    <t>https://him-auto.ru/apparaty-vysokogo-davleniya/tor/mojka-vysokogo-davleniya-tor-cem1315-2-150bar-13lmin/</t>
  </si>
  <si>
    <t>CEM1318</t>
  </si>
  <si>
    <t>Мойка высокого давления TOR CEM1318 (180бар, 13л/мин)</t>
  </si>
  <si>
    <t>https://him-auto.ru/apparaty-vysokogo-davleniya/tor/mojka-vysokogo-davleniya-tor-cem1318-180bar-13lmin/</t>
  </si>
  <si>
    <t>CEM1318-2</t>
  </si>
  <si>
    <t>Мойка высокого давления TOR CEM1318-2 (180бар, 13л/мин)</t>
  </si>
  <si>
    <t>https://him-auto.ru/apparaty-vysokogo-davleniya/tor/mojka-vysokogo-davleniya-tor-cem1318-2-180bar-13lmin/</t>
  </si>
  <si>
    <t>FS-1535</t>
  </si>
  <si>
    <t>Мойка высокого давления TOR FS-1535 (350бар, 15л/мин)</t>
  </si>
  <si>
    <t>https://him-auto.ru/apparaty-vysokogo-davleniya/tor/mojka-vysokogo-davleniya-tor-fs-1535-350bar-15lmin/</t>
  </si>
  <si>
    <t>K-1520B3</t>
  </si>
  <si>
    <t>Мойка высокого давления TOR K-1520B3 (200бар, 15л/мин)</t>
  </si>
  <si>
    <t>https://him-auto.ru/apparaty-vysokogo-davleniya/tor/mojka-vysokogo-davleniya-tor-k-1520b3-200bar-15lmin/</t>
  </si>
  <si>
    <t>K-1525B3</t>
  </si>
  <si>
    <t>Мойка высокого давления TOR K-1525B3 (250бар, 15л/мин)</t>
  </si>
  <si>
    <t>https://him-auto.ru/apparaty-vysokogo-davleniya/tor/mojka-vysokogo-davleniya-tor-k-1525b3-250bar-15lmin/</t>
  </si>
  <si>
    <t>CEW1014</t>
  </si>
  <si>
    <t>Мойка высокого давления TOR SJ (140бар, 10л/мин)</t>
  </si>
  <si>
    <t>https://him-auto.ru/apparaty-vysokogo-davleniya/tor/mojka-vysokogo-davleniya-tor-sj-140bar-10lmin/</t>
  </si>
  <si>
    <t>ZM-2115М</t>
  </si>
  <si>
    <t>Мойка высокого давления TOR ZM-2115М (210бар, 15л/мин)</t>
  </si>
  <si>
    <t>https://him-auto.ru/apparaty-vysokogo-davleniya/tor/mojka-vysokogo-davleniya-tor-zm-2115m-210bar-15lmin/</t>
  </si>
  <si>
    <t>ZM-2615M</t>
  </si>
  <si>
    <t>Мойка высокого давления TOR ZM-2615M (260бар, 15л/мин)</t>
  </si>
  <si>
    <t>https://him-auto.ru/apparaty-vysokogo-davleniya/tor/mojka-vysokogo-davleniya-tor-zm-2615m-260bar-15lmin/</t>
  </si>
  <si>
    <t>ZM-3020</t>
  </si>
  <si>
    <t>Мойка высокого давления TOR ZM-3020 (300бар, 20л/мин)</t>
  </si>
  <si>
    <t>https://him-auto.ru/apparaty-vysokogo-davleniya/tor/mojka-vysokogo-davleniya-tor-zm-3020-300bar-20lmin/</t>
  </si>
  <si>
    <t>ZM-5022</t>
  </si>
  <si>
    <t>Мойка высокого давления TOR ZM-5022 (500бар, 22л/мин)</t>
  </si>
  <si>
    <t>https://him-auto.ru/apparaty-vysokogo-davleniya/tor/mojka-vysokogo-davleniya-tor-zm-5022-500bar-22lmin/</t>
  </si>
  <si>
    <t>BT-240V</t>
  </si>
  <si>
    <t>Мойка высокого давления бензиновая TOR BT-240V (250бар, 15л/мин)</t>
  </si>
  <si>
    <t>https://him-auto.ru/apparaty-vysokogo-davleniya/tor/mojka-vysokogo-davleniya-benzinovaya-tor-bt-240v-250bar-15lmin/</t>
  </si>
  <si>
    <t>BT-2900V</t>
  </si>
  <si>
    <t>Мойка высокого давления бензиновая TOR BT-2900V (200бар, 12л/мин)</t>
  </si>
  <si>
    <t>https://him-auto.ru/apparaty-vysokogo-davleniya/tor/mojka-vysokogo-davleniya-benzinovaya-tor-bt-2900v-200bar-12lmin/</t>
  </si>
  <si>
    <t>BXV1650</t>
  </si>
  <si>
    <t>Мойка высокого давления бензиновая TOR BXV1650 (500бар, 16л/мин)</t>
  </si>
  <si>
    <t>https://him-auto.ru/apparaty-vysokogo-davleniya/tor/mojka-vysokogo-davleniya-benzinovaya-tor-bxv1650-500bar-16lmin/</t>
  </si>
  <si>
    <t>BXV2235</t>
  </si>
  <si>
    <t>Мойка высокого давления бензиновая TOR BXV2235 (350бар, 22л/мин)</t>
  </si>
  <si>
    <t>https://him-auto.ru/apparaty-vysokogo-davleniya/tor/mojka-vysokogo-davleniya-benzinovaya-tor-bxv2235-350bar-22lmin/</t>
  </si>
  <si>
    <t>CQF1827</t>
  </si>
  <si>
    <t>Мойка высокого давления бензиновая TOR SJ CQF1827 (275бар, 1080л/час)</t>
  </si>
  <si>
    <t>https://him-auto.ru/apparaty-vysokogo-davleniya/tor/mojka-vysokogo-davleniya-benzinovaya-tor-sj-cqf1827-275bar-1080lchas/</t>
  </si>
  <si>
    <t>KJ-1520B3</t>
  </si>
  <si>
    <t>Мойка высокого давления настенная TOR KJ-1520B3 (200бар, 15л/мин)</t>
  </si>
  <si>
    <t>https://him-auto.ru/apparaty-vysokogo-davleniya/tor/mojka-vysokogo-davleniya-nastennaya-tor-kj-1520b3-200bar-15lmin/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</si>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</sst>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apparaty-vysokogo-davleniya/bytovye/apparat-vysokogo-davleniya-comet-kl-1400-gold-classic-total-stop/" TargetMode="External"/><Relationship Id="rId_hyperlink_3" Type="http://schemas.openxmlformats.org/officeDocument/2006/relationships/hyperlink" Target="https://him-auto.ru/apparaty-vysokogo-davleniya/bytovye/apparat-vysokogo-davleniya-comet-kl-1600-gold-classic-total-stop/" TargetMode="External"/><Relationship Id="rId_hyperlink_4" Type="http://schemas.openxmlformats.org/officeDocument/2006/relationships/hyperlink" Target="https://him-auto.ru/apparaty-vysokogo-davleniya/bytovye/apparat-vysokogo-davleniya-comet-kls-1600-gold-extra-total-stop/" TargetMode="External"/><Relationship Id="rId_hyperlink_5" Type="http://schemas.openxmlformats.org/officeDocument/2006/relationships/hyperlink" Target="https://him-auto.ru/apparaty-vysokogo-davleniya/bytovye/apparat-vysokogo-davleniya-comet-kr-portable-total-stop/" TargetMode="External"/><Relationship Id="rId_hyperlink_6" Type="http://schemas.openxmlformats.org/officeDocument/2006/relationships/hyperlink" Target="https://him-auto.ru/apparaty-vysokogo-davleniya/bytovye/apparat-vysokogo-davleniya-comet-krm-1100-classic-total-stop/" TargetMode="External"/><Relationship Id="rId_hyperlink_7" Type="http://schemas.openxmlformats.org/officeDocument/2006/relationships/hyperlink" Target="https://him-auto.ru/apparaty-vysokogo-davleniya/bytovye/apparat-vysokogo-davleniya-comet-krs-1300-extra-total-stop/" TargetMode="External"/><Relationship Id="rId_hyperlink_8" Type="http://schemas.openxmlformats.org/officeDocument/2006/relationships/hyperlink" Target="https://him-auto.ru/apparaty-vysokogo-davleniya/bytovye/apparat-vysokogo-davleniya-comet-ks-1700-classic-total-stop/" TargetMode="External"/><Relationship Id="rId_hyperlink_9" Type="http://schemas.openxmlformats.org/officeDocument/2006/relationships/hyperlink" Target="https://him-auto.ru/apparaty-vysokogo-davleniya/bytovye/apparat-vysokogo-davleniya-comet-static-1700-classic-total-stop/" TargetMode="External"/><Relationship Id="rId_hyperlink_10" Type="http://schemas.openxmlformats.org/officeDocument/2006/relationships/hyperlink" Target="https://him-auto.ru/apparaty-vysokogo-davleniya/bytovye/apparat-vysokogo-davleniya-portotecnica-g-155-c-p-i-1508ao-m/" TargetMode="External"/><Relationship Id="rId_hyperlink_11" Type="http://schemas.openxmlformats.org/officeDocument/2006/relationships/hyperlink" Target="https://him-auto.ru/apparaty-vysokogo-davleniya/bytovye/apparat-vysokogo-davleniya-portotecnica-g-165-c/" TargetMode="External"/><Relationship Id="rId_hyperlink_12" Type="http://schemas.openxmlformats.org/officeDocument/2006/relationships/hyperlink" Target="https://him-auto.ru/apparaty-vysokogo-davleniya/bytovye/apparat-vysokogo-davleniya-tor-an-149tr-149/" TargetMode="External"/><Relationship Id="rId_hyperlink_13" Type="http://schemas.openxmlformats.org/officeDocument/2006/relationships/hyperlink" Target="https://him-auto.ru/apparaty-vysokogo-davleniya/bytovye/apparat-vysokogo-davleniya-tor-an-159tr-159/" TargetMode="External"/><Relationship Id="rId_hyperlink_14" Type="http://schemas.openxmlformats.org/officeDocument/2006/relationships/hyperlink" Target="https://him-auto.ru/apparaty-vysokogo-davleniya/kometa/vynosnoj-blok-dlya-nagreva-vody-comet-hb-200-hotbox-15200-230v-50gc/" TargetMode="External"/><Relationship Id="rId_hyperlink_15" Type="http://schemas.openxmlformats.org/officeDocument/2006/relationships/hyperlink" Target="https://him-auto.ru/apparaty-vysokogo-davleniya/kometa/vynosnoj-blok-dlya-nagreva-vody-comet-hb-350-hotbox-25350-230v-50gc/" TargetMode="External"/><Relationship Id="rId_hyperlink_16" Type="http://schemas.openxmlformats.org/officeDocument/2006/relationships/hyperlink" Target="https://him-auto.ru/apparaty-vysokogo-davleniya/kometa/vynosnoj-blok-dlya-nagreva-vody-comet-hotbox-15200-230v/" TargetMode="External"/><Relationship Id="rId_hyperlink_17" Type="http://schemas.openxmlformats.org/officeDocument/2006/relationships/hyperlink" Target="https://him-auto.ru/apparaty-vysokogo-davleniya/kometa/mojka-comet-k-1501-ts-18350-t-total-stop-tw-premium/" TargetMode="External"/><Relationship Id="rId_hyperlink_18" Type="http://schemas.openxmlformats.org/officeDocument/2006/relationships/hyperlink" Target="https://him-auto.ru/apparaty-vysokogo-davleniya/kometa/mojka-comet-k-200-10150m-cl-classic/" TargetMode="External"/><Relationship Id="rId_hyperlink_19" Type="http://schemas.openxmlformats.org/officeDocument/2006/relationships/hyperlink" Target="https://him-auto.ru/apparaty-vysokogo-davleniya/kometa/mojka-comet-k-250-11160-m-classic-lw-k-250/" TargetMode="External"/><Relationship Id="rId_hyperlink_20" Type="http://schemas.openxmlformats.org/officeDocument/2006/relationships/hyperlink" Target="https://him-auto.ru/apparaty-vysokogo-davleniya/kometa/mojka-comet-k-250-13190-t-classic-total-stop-lw-k-250/" TargetMode="External"/><Relationship Id="rId_hyperlink_21" Type="http://schemas.openxmlformats.org/officeDocument/2006/relationships/hyperlink" Target="https://him-auto.ru/apparaty-vysokogo-davleniya/kometa/mojka-comet-k-250-13190-t-extra-total-stop-baraban-15-metrov-shlang-lw-k-250/" TargetMode="External"/><Relationship Id="rId_hyperlink_22" Type="http://schemas.openxmlformats.org/officeDocument/2006/relationships/hyperlink" Target="https://him-auto.ru/apparaty-vysokogo-davleniya/kometa/mojka-comet-k-steel-1021-ts-21210-t-total-stop-fw2-vod-ohl/" TargetMode="External"/><Relationship Id="rId_hyperlink_23" Type="http://schemas.openxmlformats.org/officeDocument/2006/relationships/hyperlink" Target="https://him-auto.ru/apparaty-vysokogo-davleniya/kometa/mojka-comet-k-xtreme-15500-total-stop-tw-premium-500/" TargetMode="External"/><Relationship Id="rId_hyperlink_24" Type="http://schemas.openxmlformats.org/officeDocument/2006/relationships/hyperlink" Target="https://him-auto.ru/apparaty-vysokogo-davleniya/kometa/mojka-comet-ka-3200-10150-m-classic-total-stop-axr/" TargetMode="External"/><Relationship Id="rId_hyperlink_25" Type="http://schemas.openxmlformats.org/officeDocument/2006/relationships/hyperlink" Target="https://him-auto.ru/apparaty-vysokogo-davleniya/kometa/mojka-comet-ka-4000-12170-t-classic-total-stop-axr/" TargetMode="External"/><Relationship Id="rId_hyperlink_26" Type="http://schemas.openxmlformats.org/officeDocument/2006/relationships/hyperlink" Target="https://him-auto.ru/apparaty-vysokogo-davleniya/kometa/mojka-comet-kl-1600-gold-classic-total-stop/" TargetMode="External"/><Relationship Id="rId_hyperlink_27" Type="http://schemas.openxmlformats.org/officeDocument/2006/relationships/hyperlink" Target="https://him-auto.ru/apparaty-vysokogo-davleniya/kometa/mojka-comet-km-classic-311-11120-total-stop-lw-km/" TargetMode="External"/><Relationship Id="rId_hyperlink_28" Type="http://schemas.openxmlformats.org/officeDocument/2006/relationships/hyperlink" Target="https://him-auto.ru/apparaty-vysokogo-davleniya/kometa/mojka-comet-krs-1300-extra-total-stop/" TargetMode="External"/><Relationship Id="rId_hyperlink_29" Type="http://schemas.openxmlformats.org/officeDocument/2006/relationships/hyperlink" Target="https://him-auto.ru/apparaty-vysokogo-davleniya/kometa/mojka-comet-static-1700-classic-total-stop/" TargetMode="External"/><Relationship Id="rId_hyperlink_30" Type="http://schemas.openxmlformats.org/officeDocument/2006/relationships/hyperlink" Target="https://him-auto.ru/apparaty-vysokogo-davleniya/kometa/mojka-vysokgo-davleniya-comet-k-921-21180-t-total-stop-rw/" TargetMode="External"/><Relationship Id="rId_hyperlink_31" Type="http://schemas.openxmlformats.org/officeDocument/2006/relationships/hyperlink" Target="https://him-auto.ru/apparaty-vysokogo-davleniya/kometa/mojka-vysokogo-davleniya-comet-k-915-15230-t-total-stop-rw/" TargetMode="External"/><Relationship Id="rId_hyperlink_32" Type="http://schemas.openxmlformats.org/officeDocument/2006/relationships/hyperlink" Target="https://him-auto.ru/apparaty-vysokogo-davleniya/kometa/mojka-vysokogo-davleniya-comet-k-steel-816-ts-16200-t-total-stop-fw2/" TargetMode="External"/><Relationship Id="rId_hyperlink_33" Type="http://schemas.openxmlformats.org/officeDocument/2006/relationships/hyperlink" Target="https://him-auto.ru/apparaty-vysokogo-davleniya/kometa/mojka-vysokogo-davleniya-comet-kl-1400-classic-total-stop/" TargetMode="External"/><Relationship Id="rId_hyperlink_34" Type="http://schemas.openxmlformats.org/officeDocument/2006/relationships/hyperlink" Target="https://him-auto.ru/apparaty-vysokogo-davleniya/kometa/mojka-vysokogo-davleniya-comet-kls-1600-gold-extra-total-stop-9068011800/" TargetMode="External"/><Relationship Id="rId_hyperlink_35" Type="http://schemas.openxmlformats.org/officeDocument/2006/relationships/hyperlink" Target="https://him-auto.ru/apparaty-vysokogo-davleniya/kometa/mojka-vysokogo-davleniya-comet-kr-portable-total-stop/" TargetMode="External"/><Relationship Id="rId_hyperlink_36" Type="http://schemas.openxmlformats.org/officeDocument/2006/relationships/hyperlink" Target="https://him-auto.ru/apparaty-vysokogo-davleniya/kometa/mojka-vysokogo-davleniya-comet-ks-1700-classic-total-stop/" TargetMode="External"/><Relationship Id="rId_hyperlink_37" Type="http://schemas.openxmlformats.org/officeDocument/2006/relationships/hyperlink" Target="https://him-auto.ru/apparaty-vysokogo-davleniya/kometa/mojka-vysokogo-davleniya-comet-ksx-1950-gold-extra/" TargetMode="External"/><Relationship Id="rId_hyperlink_38" Type="http://schemas.openxmlformats.org/officeDocument/2006/relationships/hyperlink" Target="https://him-auto.ru/apparaty-vysokogo-davleniya/kometa/stacionarnaya-mojka-fw2-15210-ts-380-v-55-kvt-na-rame-s-knopkoj-24-v/" TargetMode="External"/><Relationship Id="rId_hyperlink_39" Type="http://schemas.openxmlformats.org/officeDocument/2006/relationships/hyperlink" Target="https://him-auto.ru/apparaty-vysokogo-davleniya/kometa/stacionarnaya-mojka-fw2-21210-ts-s-ehl-dvigatelem-380-v-75-kvt-c-ehlektricheskim-blokom-upravleniya/" TargetMode="External"/><Relationship Id="rId_hyperlink_40" Type="http://schemas.openxmlformats.org/officeDocument/2006/relationships/hyperlink" Target="https://him-auto.ru/apparaty-vysokogo-davleniya/kometa/stacionarnaya-mojka-fw2-5530-21150-ts-380-v-55-kvt/" TargetMode="External"/><Relationship Id="rId_hyperlink_41" Type="http://schemas.openxmlformats.org/officeDocument/2006/relationships/hyperlink" Target="https://him-auto.ru/apparaty-vysokogo-davleniya/kometa/stacionarnaya-mojka-lw-k-14200-380v-4-kvt-bez-ehl-bloka-upravleniya/" TargetMode="External"/><Relationship Id="rId_hyperlink_42" Type="http://schemas.openxmlformats.org/officeDocument/2006/relationships/hyperlink" Target="https://him-auto.ru/apparaty-vysokogo-davleniya/kometa/stacionarnaya-mojka-mtp-lw-14200-ts-380-v-4-kvt-na-rame-s-distanc-knopkoj-24v/" TargetMode="External"/><Relationship Id="rId_hyperlink_43" Type="http://schemas.openxmlformats.org/officeDocument/2006/relationships/hyperlink" Target="https://him-auto.ru/apparaty-vysokogo-davleniya/kometa/stacionarnaya-mojka-zw-15210-ts-380-v-55-kvt-c-ehlektricheskim-blokom-upravleniya/" TargetMode="External"/><Relationship Id="rId_hyperlink_44" Type="http://schemas.openxmlformats.org/officeDocument/2006/relationships/hyperlink" Target="https://him-auto.ru/apparaty-vysokogo-davleniya/kometa/stacionarnaya-mojka-zw-15210-ts-380-v-55-kvt-na-rame-s-vynos-knopkoj-24v/" TargetMode="External"/><Relationship Id="rId_hyperlink_45" Type="http://schemas.openxmlformats.org/officeDocument/2006/relationships/hyperlink" Target="https://him-auto.ru/apparaty-vysokogo-davleniya/kometa/telezhka-dlya-avd-2-kolesa/" TargetMode="External"/><Relationship Id="rId_hyperlink_46" Type="http://schemas.openxmlformats.org/officeDocument/2006/relationships/hyperlink" Target="https://him-auto.ru/apparaty-vysokogo-davleniya/portotecnica/mojka-vysokogo-davleniya-portotecnica-absolute-c-s5015p-t/" TargetMode="External"/><Relationship Id="rId_hyperlink_47" Type="http://schemas.openxmlformats.org/officeDocument/2006/relationships/hyperlink" Target="https://him-auto.ru/apparaty-vysokogo-davleniya/portotecnica/mojka-vysokogo-davleniya-portotecnica-atomax-c-1813-p/" TargetMode="External"/><Relationship Id="rId_hyperlink_48" Type="http://schemas.openxmlformats.org/officeDocument/2006/relationships/hyperlink" Target="https://him-auto.ru/apparaty-vysokogo-davleniya/portotecnica/mojka-vysokogo-davleniya-portotecnica-atomax-c-d-1813-p/" TargetMode="External"/><Relationship Id="rId_hyperlink_49" Type="http://schemas.openxmlformats.org/officeDocument/2006/relationships/hyperlink" Target="https://him-auto.ru/apparaty-vysokogo-davleniya/portotecnica/mojka-vysokogo-davleniya-portotecnica-benz-c-h-dl-2515-pip/" TargetMode="External"/><Relationship Id="rId_hyperlink_50" Type="http://schemas.openxmlformats.org/officeDocument/2006/relationships/hyperlink" Target="https://him-auto.ru/apparaty-vysokogo-davleniya/portotecnica/mojka-vysokogo-davleniya-portotecnica-benz-c-l-dl-2217-pip/" TargetMode="External"/><Relationship Id="rId_hyperlink_51" Type="http://schemas.openxmlformats.org/officeDocument/2006/relationships/hyperlink" Target="https://him-auto.ru/apparaty-vysokogo-davleniya/portotecnica/mojka-vysokogo-davleniya-portotecnica-benz-h-1811-pi-p/" TargetMode="External"/><Relationship Id="rId_hyperlink_52" Type="http://schemas.openxmlformats.org/officeDocument/2006/relationships/hyperlink" Target="https://him-auto.ru/apparaty-vysokogo-davleniya/portotecnica/mojka-vysokogo-davleniya-portotecnica-elite-1910m/" TargetMode="External"/><Relationship Id="rId_hyperlink_53" Type="http://schemas.openxmlformats.org/officeDocument/2006/relationships/hyperlink" Target="https://him-auto.ru/apparaty-vysokogo-davleniya/portotecnica/mojka-vysokogo-davleniya-portotecnica-elite-2840t/" TargetMode="External"/><Relationship Id="rId_hyperlink_54" Type="http://schemas.openxmlformats.org/officeDocument/2006/relationships/hyperlink" Target="https://him-auto.ru/apparaty-vysokogo-davleniya/portotecnica/mojka-vysokogo-davleniya-portotecnica-elite-dshh-2840t/" TargetMode="External"/><Relationship Id="rId_hyperlink_55" Type="http://schemas.openxmlformats.org/officeDocument/2006/relationships/hyperlink" Target="https://him-auto.ru/apparaty-vysokogo-davleniya/portotecnica/mojka-vysokogo-davleniya-portotecnica-elite-dshl-1910m/" TargetMode="External"/><Relationship Id="rId_hyperlink_56" Type="http://schemas.openxmlformats.org/officeDocument/2006/relationships/hyperlink" Target="https://him-auto.ru/apparaty-vysokogo-davleniya/portotecnica/mojka-vysokogo-davleniya-portotecnica-evolution-x5-ds-3670t/" TargetMode="External"/><Relationship Id="rId_hyperlink_57" Type="http://schemas.openxmlformats.org/officeDocument/2006/relationships/hyperlink" Target="https://him-auto.ru/apparaty-vysokogo-davleniya/portotecnica/mojka-vysokogo-davleniya-portotecnica-g-power-c-1509p-m/" TargetMode="External"/><Relationship Id="rId_hyperlink_58" Type="http://schemas.openxmlformats.org/officeDocument/2006/relationships/hyperlink" Target="https://him-auto.ru/apparaty-vysokogo-davleniya/portotecnica/mojka-vysokogo-davleniya-portotecnica-g-power-c-1813p-t/" TargetMode="External"/><Relationship Id="rId_hyperlink_59" Type="http://schemas.openxmlformats.org/officeDocument/2006/relationships/hyperlink" Target="https://him-auto.ru/apparaty-vysokogo-davleniya/portotecnica/mojka-vysokogo-davleniya-portotecnica-g-power-c-i-1509p-m/" TargetMode="External"/><Relationship Id="rId_hyperlink_60" Type="http://schemas.openxmlformats.org/officeDocument/2006/relationships/hyperlink" Target="https://him-auto.ru/apparaty-vysokogo-davleniya/portotecnica/mojka-vysokogo-davleniya-portotecnica-g-power-c-i-1813p-t/" TargetMode="External"/><Relationship Id="rId_hyperlink_61" Type="http://schemas.openxmlformats.org/officeDocument/2006/relationships/hyperlink" Target="https://him-auto.ru/apparaty-vysokogo-davleniya/portotecnica/mojka-vysokogo-davleniya-portotecnica-hps-ds-2015t-s-nagrevom/" TargetMode="External"/><Relationship Id="rId_hyperlink_62" Type="http://schemas.openxmlformats.org/officeDocument/2006/relationships/hyperlink" Target="https://him-auto.ru/apparaty-vysokogo-davleniya/portotecnica/mojka-vysokogo-davleniya-portotecnica-hps-h-d1921p-t-s-nagrevom/" TargetMode="External"/><Relationship Id="rId_hyperlink_63" Type="http://schemas.openxmlformats.org/officeDocument/2006/relationships/hyperlink" Target="https://him-auto.ru/apparaty-vysokogo-davleniya/portotecnica/mojka-vysokogo-davleniya-portotecnica-mistral-jet-profy-ds-2880t-s-nagrevom/" TargetMode="External"/><Relationship Id="rId_hyperlink_64" Type="http://schemas.openxmlformats.org/officeDocument/2006/relationships/hyperlink" Target="https://him-auto.ru/apparaty-vysokogo-davleniya/portotecnica/mojka-vysokogo-davleniya-portotecnica-ml-cmp-2840-t-na-rame/" TargetMode="External"/><Relationship Id="rId_hyperlink_65" Type="http://schemas.openxmlformats.org/officeDocument/2006/relationships/hyperlink" Target="https://him-auto.ru/apparaty-vysokogo-davleniya/portotecnica/mojka-vysokogo-davleniya-portotecnica-ml-cmp-2860-t-na-rame/" TargetMode="External"/><Relationship Id="rId_hyperlink_66" Type="http://schemas.openxmlformats.org/officeDocument/2006/relationships/hyperlink" Target="https://him-auto.ru/apparaty-vysokogo-davleniya/portotecnica/mojka-vysokogo-davleniya-portotecnica-ml-cmp-3065-t-na-rame/" TargetMode="External"/><Relationship Id="rId_hyperlink_67" Type="http://schemas.openxmlformats.org/officeDocument/2006/relationships/hyperlink" Target="https://him-auto.ru/apparaty-vysokogo-davleniya/portotecnica/mojka-vysokogo-davleniya-portotecnica-ml-cmp-ds-2840-t-na-rame/" TargetMode="External"/><Relationship Id="rId_hyperlink_68" Type="http://schemas.openxmlformats.org/officeDocument/2006/relationships/hyperlink" Target="https://him-auto.ru/apparaty-vysokogo-davleniya/portotecnica/mojka-vysokogo-davleniya-portotecnica-ml-cmp-ds-2860-t-na-rame/" TargetMode="External"/><Relationship Id="rId_hyperlink_69" Type="http://schemas.openxmlformats.org/officeDocument/2006/relationships/hyperlink" Target="https://him-auto.ru/apparaty-vysokogo-davleniya/portotecnica/mojka-vysokogo-davleniya-portotecnica-mlc-c-1813-p-nastennyj/" TargetMode="External"/><Relationship Id="rId_hyperlink_70" Type="http://schemas.openxmlformats.org/officeDocument/2006/relationships/hyperlink" Target="https://him-auto.ru/apparaty-vysokogo-davleniya/portotecnica/mojka-vysokogo-davleniya-portotecnica-mlc-c-1813-p-d-nastennyj/" TargetMode="External"/><Relationship Id="rId_hyperlink_71" Type="http://schemas.openxmlformats.org/officeDocument/2006/relationships/hyperlink" Target="https://him-auto.ru/apparaty-vysokogo-davleniya/portotecnica/mojka-vysokogo-davleniya-portotecnica-mlc-c-1915-p-nastennyj/" TargetMode="External"/><Relationship Id="rId_hyperlink_72" Type="http://schemas.openxmlformats.org/officeDocument/2006/relationships/hyperlink" Target="https://him-auto.ru/apparaty-vysokogo-davleniya/portotecnica/mojka-vysokogo-davleniya-portotecnica-mlc-c-1915-p-d-nastennyj/" TargetMode="External"/><Relationship Id="rId_hyperlink_73" Type="http://schemas.openxmlformats.org/officeDocument/2006/relationships/hyperlink" Target="https://him-auto.ru/apparaty-vysokogo-davleniya/portotecnica/mojka-vysokogo-davleniya-portotecnica-mlc-c-2117-p-nastennyj/" TargetMode="External"/><Relationship Id="rId_hyperlink_74" Type="http://schemas.openxmlformats.org/officeDocument/2006/relationships/hyperlink" Target="https://him-auto.ru/apparaty-vysokogo-davleniya/portotecnica/mojka-vysokogo-davleniya-portotecnica-mlc-c-2117-p-d-nastennyj/" TargetMode="External"/><Relationship Id="rId_hyperlink_75" Type="http://schemas.openxmlformats.org/officeDocument/2006/relationships/hyperlink" Target="https://him-auto.ru/apparaty-vysokogo-davleniya/portotecnica/mojka-vysokogo-davleniya-portotecnica-new-elite-c-1310p-m/" TargetMode="External"/><Relationship Id="rId_hyperlink_76" Type="http://schemas.openxmlformats.org/officeDocument/2006/relationships/hyperlink" Target="https://him-auto.ru/apparaty-vysokogo-davleniya/portotecnica/mojka-vysokogo-davleniya-portotecnica-new-elite-c-1310p-m-penokomplekt/" TargetMode="External"/><Relationship Id="rId_hyperlink_77" Type="http://schemas.openxmlformats.org/officeDocument/2006/relationships/hyperlink" Target="https://him-auto.ru/apparaty-vysokogo-davleniya/portotecnica/mojka-vysokogo-davleniya-portotecnica-new-elite-c-1813p-t/" TargetMode="External"/><Relationship Id="rId_hyperlink_78" Type="http://schemas.openxmlformats.org/officeDocument/2006/relationships/hyperlink" Target="https://him-auto.ru/apparaty-vysokogo-davleniya/portotecnica/mojka-vysokogo-davleniya-portotecnica-new-elite-c-1813p-t-penokomplekt/" TargetMode="External"/><Relationship Id="rId_hyperlink_79" Type="http://schemas.openxmlformats.org/officeDocument/2006/relationships/hyperlink" Target="https://him-auto.ru/apparaty-vysokogo-davleniya/portotecnica/mojka-vysokogo-davleniya-portotecnica-new-elite-c-i-1310p-m/" TargetMode="External"/><Relationship Id="rId_hyperlink_80" Type="http://schemas.openxmlformats.org/officeDocument/2006/relationships/hyperlink" Target="https://him-auto.ru/apparaty-vysokogo-davleniya/portotecnica/mojka-vysokogo-davleniya-portotecnica-new-elite-c-i-1813p-t/" TargetMode="External"/><Relationship Id="rId_hyperlink_81" Type="http://schemas.openxmlformats.org/officeDocument/2006/relationships/hyperlink" Target="https://him-auto.ru/apparaty-vysokogo-davleniya/portotecnica/mojka-vysokogo-davleniya-portotecnica-new-royal-jet-3160-t/" TargetMode="External"/><Relationship Id="rId_hyperlink_82" Type="http://schemas.openxmlformats.org/officeDocument/2006/relationships/hyperlink" Target="https://him-auto.ru/apparaty-vysokogo-davleniya/portotecnica/mojka-vysokogo-davleniya-portotecnica-new-royal-jet-dshh-3160-t/" TargetMode="External"/><Relationship Id="rId_hyperlink_83" Type="http://schemas.openxmlformats.org/officeDocument/2006/relationships/hyperlink" Target="https://him-auto.ru/apparaty-vysokogo-davleniya/portotecnica/mojka-vysokogo-davleniya-portotecnica-optima-cmp-ds-149-m-s-nagrevom/" TargetMode="External"/><Relationship Id="rId_hyperlink_84" Type="http://schemas.openxmlformats.org/officeDocument/2006/relationships/hyperlink" Target="https://him-auto.ru/apparaty-vysokogo-davleniya/portotecnica/mojka-vysokogo-davleniya-portotecnica-optima-cmp-ds-1714-t-s-nagrevom/" TargetMode="External"/><Relationship Id="rId_hyperlink_85" Type="http://schemas.openxmlformats.org/officeDocument/2006/relationships/hyperlink" Target="https://him-auto.ru/apparaty-vysokogo-davleniya/portotecnica/mojka-vysokogo-davleniya-portotecnica-optima-h-d1813-p-t-s-nagrevom/" TargetMode="External"/><Relationship Id="rId_hyperlink_86" Type="http://schemas.openxmlformats.org/officeDocument/2006/relationships/hyperlink" Target="https://him-auto.ru/apparaty-vysokogo-davleniya/portotecnica/mojka-vysokogo-davleniya-portotecnica-press-c-2117-p/" TargetMode="External"/><Relationship Id="rId_hyperlink_87" Type="http://schemas.openxmlformats.org/officeDocument/2006/relationships/hyperlink" Target="https://him-auto.ru/apparaty-vysokogo-davleniya/portotecnica/mojka-vysokogo-davleniya-portotecnica-press-c-d-2117-p/" TargetMode="External"/><Relationship Id="rId_hyperlink_88" Type="http://schemas.openxmlformats.org/officeDocument/2006/relationships/hyperlink" Target="https://him-auto.ru/apparaty-vysokogo-davleniya/portotecnica/mojka-vysokogo-davleniya-portotecnica-press-c-d-2515-p/" TargetMode="External"/><Relationship Id="rId_hyperlink_89" Type="http://schemas.openxmlformats.org/officeDocument/2006/relationships/hyperlink" Target="https://him-auto.ru/apparaty-vysokogo-davleniya/portotecnica/mojka-vysokogo-davleniya-portotecnica-royal-press-2880t/" TargetMode="External"/><Relationship Id="rId_hyperlink_90" Type="http://schemas.openxmlformats.org/officeDocument/2006/relationships/hyperlink" Target="https://him-auto.ru/apparaty-vysokogo-davleniya/portotecnica/mojka-vysokogo-davleniya-portotecnica-royal-press-3060t/" TargetMode="External"/><Relationship Id="rId_hyperlink_91" Type="http://schemas.openxmlformats.org/officeDocument/2006/relationships/hyperlink" Target="https://him-auto.ru/apparaty-vysokogo-davleniya/portotecnica/mojka-vysokogo-davleniya-portotecnica-royal-c-2117-p/" TargetMode="External"/><Relationship Id="rId_hyperlink_92" Type="http://schemas.openxmlformats.org/officeDocument/2006/relationships/hyperlink" Target="https://him-auto.ru/apparaty-vysokogo-davleniya/portotecnica/mojka-vysokogo-davleniya-portotecnica-royal-c-d2117-p/" TargetMode="External"/><Relationship Id="rId_hyperlink_93" Type="http://schemas.openxmlformats.org/officeDocument/2006/relationships/hyperlink" Target="https://him-auto.ru/apparaty-vysokogo-davleniya/portotecnica/mojka-vysokogo-davleniya-portotecnica-sibi-max-5160t/" TargetMode="External"/><Relationship Id="rId_hyperlink_94" Type="http://schemas.openxmlformats.org/officeDocument/2006/relationships/hyperlink" Target="https://him-auto.ru/apparaty-vysokogo-davleniya/portotecnica/mojka-vysokogo-davleniya-portotecnica-silver-jet-ds-2930t-s-nagrevom/" TargetMode="External"/><Relationship Id="rId_hyperlink_95" Type="http://schemas.openxmlformats.org/officeDocument/2006/relationships/hyperlink" Target="https://him-auto.ru/apparaty-vysokogo-davleniya/portotecnica/mojka-vysokogo-davleniya-portotecnica-sync-h-d2017p-t-s-nagrevom/" TargetMode="External"/><Relationship Id="rId_hyperlink_96" Type="http://schemas.openxmlformats.org/officeDocument/2006/relationships/hyperlink" Target="https://him-auto.ru/apparaty-vysokogo-davleniya/portotecnica/mojka-vysokogo-davleniya-portotecnica-universe-ds-2640-t4-s-nagrevom/" TargetMode="External"/><Relationship Id="rId_hyperlink_97" Type="http://schemas.openxmlformats.org/officeDocument/2006/relationships/hyperlink" Target="https://him-auto.ru/apparaty-vysokogo-davleniya/portotecnica/mojka-vysokogo-davleniya-portotecnica-universe-h-d1813p-t-s-nagrevom/" TargetMode="External"/><Relationship Id="rId_hyperlink_98" Type="http://schemas.openxmlformats.org/officeDocument/2006/relationships/hyperlink" Target="https://him-auto.ru/apparaty-vysokogo-davleniya/hawk/eddy-xr-1915-apparat-vysokogo-davleniya/" TargetMode="External"/><Relationship Id="rId_hyperlink_99" Type="http://schemas.openxmlformats.org/officeDocument/2006/relationships/hyperlink" Target="https://him-auto.ru/apparaty-vysokogo-davleniya/hawk/fj1914-professionalnyj-avd-serii-fj-h-total-stop-avtomat/" TargetMode="External"/><Relationship Id="rId_hyperlink_100" Type="http://schemas.openxmlformats.org/officeDocument/2006/relationships/hyperlink" Target="https://him-auto.ru/apparaty-vysokogo-davleniya/hawk/fj2015-professionalnyj-avd-serii-fj-h-total-stop-avtomat/" TargetMode="External"/><Relationship Id="rId_hyperlink_101" Type="http://schemas.openxmlformats.org/officeDocument/2006/relationships/hyperlink" Target="https://him-auto.ru/apparaty-vysokogo-davleniya/hawk/apparat-vysokogo-davleniya-hawk-fx-2015-ts-ht-totalstop/" TargetMode="External"/><Relationship Id="rId_hyperlink_102" Type="http://schemas.openxmlformats.org/officeDocument/2006/relationships/hyperlink" Target="https://him-auto.ru/apparaty-vysokogo-davleniya/hawk/apparat-vysokogo-davleniya-hawk-fx-2021-total-stop-avtomat/" TargetMode="External"/><Relationship Id="rId_hyperlink_103" Type="http://schemas.openxmlformats.org/officeDocument/2006/relationships/hyperlink" Target="https://him-auto.ru/apparaty-vysokogo-davleniya/hawk/apparat-vysokogo-davleniya-hawk-fx-2515-total-stop-avtomat/" TargetMode="External"/><Relationship Id="rId_hyperlink_104" Type="http://schemas.openxmlformats.org/officeDocument/2006/relationships/hyperlink" Target="https://him-auto.ru/apparaty-vysokogo-davleniya/hawk/apparaty-vysokogo-davleniya-hawk-seriya-m-1914-bez-ramy-total-stop-avtomat/" TargetMode="External"/><Relationship Id="rId_hyperlink_105" Type="http://schemas.openxmlformats.org/officeDocument/2006/relationships/hyperlink" Target="https://him-auto.ru/apparaty-vysokogo-davleniya/hawk/apparaty-vysokogo-davleniya-hawk-seriya-m-1914rr-bp-bez-ramy/" TargetMode="External"/><Relationship Id="rId_hyperlink_106" Type="http://schemas.openxmlformats.org/officeDocument/2006/relationships/hyperlink" Target="https://him-auto.ru/apparaty-vysokogo-davleniya/hawk/apparaty-vysokogo-davleniya-hawk-seriya-m-2015-bez-ramy-total-stop-avtomat/" TargetMode="External"/><Relationship Id="rId_hyperlink_107" Type="http://schemas.openxmlformats.org/officeDocument/2006/relationships/hyperlink" Target="https://him-auto.ru/apparaty-vysokogo-davleniya/hawk/apparaty-vysokogo-davleniya-hawk-seriya-m2015-eme-bp/" TargetMode="External"/><Relationship Id="rId_hyperlink_108" Type="http://schemas.openxmlformats.org/officeDocument/2006/relationships/hyperlink" Target="https://him-auto.ru/apparaty-vysokogo-davleniya/hawk/apparaty-vysokogo-davleniya-hawk-seriya-m2015-rr-eme-ts/" TargetMode="External"/><Relationship Id="rId_hyperlink_109" Type="http://schemas.openxmlformats.org/officeDocument/2006/relationships/hyperlink" Target="https://him-auto.ru/apparaty-vysokogo-davleniya/hawk/apparaty-vysokogo-davleniya-hawk-seriya-m2015-rr-ts/" TargetMode="External"/><Relationship Id="rId_hyperlink_110" Type="http://schemas.openxmlformats.org/officeDocument/2006/relationships/hyperlink" Target="https://him-auto.ru/apparaty-vysokogo-davleniya/hawk/mojka-vysokogo-davleniya-hawk-fj-2015bp-by-pass/" TargetMode="External"/><Relationship Id="rId_hyperlink_111" Type="http://schemas.openxmlformats.org/officeDocument/2006/relationships/hyperlink" Target="https://him-auto.ru/apparaty-vysokogo-davleniya/hawk/mojka-vysokogo-davleniya-hawk-fj-2015ts-total-stop/" TargetMode="External"/><Relationship Id="rId_hyperlink_112" Type="http://schemas.openxmlformats.org/officeDocument/2006/relationships/hyperlink" Target="https://him-auto.ru/apparaty-vysokogo-davleniya/hawk/mojka-vysokogo-davleniya-hawk-fs-1914-v-korpuse-total-stop-avtomat/" TargetMode="External"/><Relationship Id="rId_hyperlink_113" Type="http://schemas.openxmlformats.org/officeDocument/2006/relationships/hyperlink" Target="https://him-auto.ru/apparaty-vysokogo-davleniya/hawk/mojka-vysokogo-davleniya-hawk-fs-1914bpl/" TargetMode="External"/><Relationship Id="rId_hyperlink_114" Type="http://schemas.openxmlformats.org/officeDocument/2006/relationships/hyperlink" Target="https://him-auto.ru/apparaty-vysokogo-davleniya/hawk/mojka-vysokogo-davleniya-hawk-fs-1914tsl/" TargetMode="External"/><Relationship Id="rId_hyperlink_115" Type="http://schemas.openxmlformats.org/officeDocument/2006/relationships/hyperlink" Target="https://him-auto.ru/apparaty-vysokogo-davleniya/hawk/mojka-vysokogo-davleniya-hawk-fs-2015-v-korpuse-total-stop-avtomat/" TargetMode="External"/><Relationship Id="rId_hyperlink_116" Type="http://schemas.openxmlformats.org/officeDocument/2006/relationships/hyperlink" Target="https://him-auto.ru/apparaty-vysokogo-davleniya/hawk/mojka-vysokogo-davleniya-hawk-fs-2015bp/" TargetMode="External"/><Relationship Id="rId_hyperlink_117" Type="http://schemas.openxmlformats.org/officeDocument/2006/relationships/hyperlink" Target="https://him-auto.ru/apparaty-vysokogo-davleniya/hawk/mojka-vysokogo-davleniya-hawk-fs-2015ts/" TargetMode="External"/><Relationship Id="rId_hyperlink_118" Type="http://schemas.openxmlformats.org/officeDocument/2006/relationships/hyperlink" Target="https://him-auto.ru/apparaty-vysokogo-davleniya/hawk/mojka-vysokogo-davleniya-hawk-fs-2018-v-korpuse-total-stop-avtomat/" TargetMode="External"/><Relationship Id="rId_hyperlink_119" Type="http://schemas.openxmlformats.org/officeDocument/2006/relationships/hyperlink" Target="https://him-auto.ru/apparaty-vysokogo-davleniya/hawk/mojka-vysokogo-davleniya-hawk-fs-2018ts/" TargetMode="External"/><Relationship Id="rId_hyperlink_120" Type="http://schemas.openxmlformats.org/officeDocument/2006/relationships/hyperlink" Target="https://him-auto.ru/apparaty-vysokogo-davleniya/hawk/mojka-vysokogo-davleniya-hawk-fx-1511-by-pass-220v/" TargetMode="External"/><Relationship Id="rId_hyperlink_121" Type="http://schemas.openxmlformats.org/officeDocument/2006/relationships/hyperlink" Target="https://him-auto.ru/apparaty-vysokogo-davleniya/hawk/mojka-vysokogo-davleniya-hawk-fx-1511-total-stop-220v/" TargetMode="External"/><Relationship Id="rId_hyperlink_122" Type="http://schemas.openxmlformats.org/officeDocument/2006/relationships/hyperlink" Target="https://him-auto.ru/apparaty-vysokogo-davleniya/hawk/mojka-vysokogo-davleniya-hawk-fx-1914-eme-na-rame-bp/" TargetMode="External"/><Relationship Id="rId_hyperlink_123" Type="http://schemas.openxmlformats.org/officeDocument/2006/relationships/hyperlink" Target="https://him-auto.ru/apparaty-vysokogo-davleniya/hawk/mojka-vysokogo-davleniya-hawk-fx-1914-rr-eme-na-rame-ts/" TargetMode="External"/><Relationship Id="rId_hyperlink_124" Type="http://schemas.openxmlformats.org/officeDocument/2006/relationships/hyperlink" Target="https://him-auto.ru/apparaty-vysokogo-davleniya/hawk/mojka-vysokogo-davleniya-hawk-fx-1914-rr-na-rame-bp/" TargetMode="External"/><Relationship Id="rId_hyperlink_125" Type="http://schemas.openxmlformats.org/officeDocument/2006/relationships/hyperlink" Target="https://him-auto.ru/apparaty-vysokogo-davleniya/hawk/mojka-vysokogo-davleniya-hawk-fx-1914-na-rame-ts/" TargetMode="External"/><Relationship Id="rId_hyperlink_126" Type="http://schemas.openxmlformats.org/officeDocument/2006/relationships/hyperlink" Target="https://him-auto.ru/apparaty-vysokogo-davleniya/hawk/mojka-vysokogo-davleniya-hawk-fx-1914bpl/" TargetMode="External"/><Relationship Id="rId_hyperlink_127" Type="http://schemas.openxmlformats.org/officeDocument/2006/relationships/hyperlink" Target="https://him-auto.ru/apparaty-vysokogo-davleniya/hawk/mojka-vysokogo-davleniya-hawk-fx-1914tsl/" TargetMode="External"/><Relationship Id="rId_hyperlink_128" Type="http://schemas.openxmlformats.org/officeDocument/2006/relationships/hyperlink" Target="https://him-auto.ru/apparaty-vysokogo-davleniya/hawk/mojka-vysokogo-davleniya-hawk-fx-2015-eme-na-rame-bp/" TargetMode="External"/><Relationship Id="rId_hyperlink_129" Type="http://schemas.openxmlformats.org/officeDocument/2006/relationships/hyperlink" Target="https://him-auto.ru/apparaty-vysokogo-davleniya/hawk/mojka-vysokogo-davleniya-hawk-fx-2015-rr-eme-na-rame-ts/" TargetMode="External"/><Relationship Id="rId_hyperlink_130" Type="http://schemas.openxmlformats.org/officeDocument/2006/relationships/hyperlink" Target="https://him-auto.ru/apparaty-vysokogo-davleniya/hawk/mojka-vysokogo-davleniya-hawk-fx-2015-rr-na-rame-bp/" TargetMode="External"/><Relationship Id="rId_hyperlink_131" Type="http://schemas.openxmlformats.org/officeDocument/2006/relationships/hyperlink" Target="https://him-auto.ru/apparaty-vysokogo-davleniya/hawk/mojka-vysokogo-davleniya-hawk-fx-2015-na-rame-ts-zakrytyj-korpus/" TargetMode="External"/><Relationship Id="rId_hyperlink_132" Type="http://schemas.openxmlformats.org/officeDocument/2006/relationships/hyperlink" Target="https://him-auto.ru/apparaty-vysokogo-davleniya/hawk/mojka-vysokogo-davleniya-hawk-fx-2015bp/" TargetMode="External"/><Relationship Id="rId_hyperlink_133" Type="http://schemas.openxmlformats.org/officeDocument/2006/relationships/hyperlink" Target="https://him-auto.ru/apparaty-vysokogo-davleniya/hawk/mojka-vysokogo-davleniya-hawk-fx-2015ts-total-stop/" TargetMode="External"/><Relationship Id="rId_hyperlink_134" Type="http://schemas.openxmlformats.org/officeDocument/2006/relationships/hyperlink" Target="https://him-auto.ru/apparaty-vysokogo-davleniya/hawk/mojka-vysokogo-davleniya-hawk-fx-2015ts-total-stop-goryachaya-voda/" TargetMode="External"/><Relationship Id="rId_hyperlink_135" Type="http://schemas.openxmlformats.org/officeDocument/2006/relationships/hyperlink" Target="https://him-auto.ru/apparaty-vysokogo-davleniya/hawk/mojka-vysokogo-davleniya-hawk-fx-2018-na-rame-total-stop-avtomat/" TargetMode="External"/><Relationship Id="rId_hyperlink_136" Type="http://schemas.openxmlformats.org/officeDocument/2006/relationships/hyperlink" Target="https://him-auto.ru/apparaty-vysokogo-davleniya/hawk/mojka-vysokogo-davleniya-hawk-fx-2018bp/" TargetMode="External"/><Relationship Id="rId_hyperlink_137" Type="http://schemas.openxmlformats.org/officeDocument/2006/relationships/hyperlink" Target="https://him-auto.ru/apparaty-vysokogo-davleniya/hawk/mojka-vysokogo-davleniya-hawk-fx-2018ts/" TargetMode="External"/><Relationship Id="rId_hyperlink_138" Type="http://schemas.openxmlformats.org/officeDocument/2006/relationships/hyperlink" Target="https://him-auto.ru/apparaty-vysokogo-davleniya/hawk/mojka-vysokogo-davleniya-hawk-fx-2021ts-total-stop/" TargetMode="External"/><Relationship Id="rId_hyperlink_139" Type="http://schemas.openxmlformats.org/officeDocument/2006/relationships/hyperlink" Target="https://him-auto.ru/apparaty-vysokogo-davleniya/hawk/mojka-vysokogo-davleniya-hawk-fx-2515-by-pass/" TargetMode="External"/><Relationship Id="rId_hyperlink_140" Type="http://schemas.openxmlformats.org/officeDocument/2006/relationships/hyperlink" Target="https://him-auto.ru/apparaty-vysokogo-davleniya/hawk/mojka-vysokogo-davleniya-hawk-fx-2515-total-stop/" TargetMode="External"/><Relationship Id="rId_hyperlink_141" Type="http://schemas.openxmlformats.org/officeDocument/2006/relationships/hyperlink" Target="https://him-auto.ru/apparaty-vysokogo-davleniya/hawk/mojka-vysokogo-davleniya-hawk-m-1914-by-pass/" TargetMode="External"/><Relationship Id="rId_hyperlink_142" Type="http://schemas.openxmlformats.org/officeDocument/2006/relationships/hyperlink" Target="https://him-auto.ru/apparaty-vysokogo-davleniya/hawk/mojka-vysokogo-davleniya-hawk-m-1914-by-pass-bez-ehlektr-bez-regdavl/" TargetMode="External"/><Relationship Id="rId_hyperlink_143" Type="http://schemas.openxmlformats.org/officeDocument/2006/relationships/hyperlink" Target="https://him-auto.ru/apparaty-vysokogo-davleniya/hawk/mojka-vysokogo-davleniya-hawk-m-1914-total-stop/" TargetMode="External"/><Relationship Id="rId_hyperlink_144" Type="http://schemas.openxmlformats.org/officeDocument/2006/relationships/hyperlink" Target="https://him-auto.ru/apparaty-vysokogo-davleniya/hawk/mojka-vysokogo-davleniya-hawk-m-2015-by-pass/" TargetMode="External"/><Relationship Id="rId_hyperlink_145" Type="http://schemas.openxmlformats.org/officeDocument/2006/relationships/hyperlink" Target="https://him-auto.ru/apparaty-vysokogo-davleniya/hawk/mojka-vysokogo-davleniya-hawk-m-2015-by-pass-bez-ehlektr-bez-regdavl/" TargetMode="External"/><Relationship Id="rId_hyperlink_146" Type="http://schemas.openxmlformats.org/officeDocument/2006/relationships/hyperlink" Target="https://him-auto.ru/apparaty-vysokogo-davleniya/hawk/mojka-vysokogo-davleniya-hawk-m-2015-total-stop/" TargetMode="External"/><Relationship Id="rId_hyperlink_147" Type="http://schemas.openxmlformats.org/officeDocument/2006/relationships/hyperlink" Target="https://him-auto.ru/apparaty-vysokogo-davleniya/hawk/mojka-vysokogo-davleniya-hawk-m-2015-total-stop-goryachaya-voda/" TargetMode="External"/><Relationship Id="rId_hyperlink_148" Type="http://schemas.openxmlformats.org/officeDocument/2006/relationships/hyperlink" Target="https://him-auto.ru/apparaty-vysokogo-davleniya/hawk/mojka-vysokogo-davleniya-hawk-m-2018-bp/" TargetMode="External"/><Relationship Id="rId_hyperlink_149" Type="http://schemas.openxmlformats.org/officeDocument/2006/relationships/hyperlink" Target="https://him-auto.ru/apparaty-vysokogo-davleniya/hawk/mojka-vysokogo-davleniya-hawk-m-2018-ts/" TargetMode="External"/><Relationship Id="rId_hyperlink_150" Type="http://schemas.openxmlformats.org/officeDocument/2006/relationships/hyperlink" Target="https://him-auto.ru/apparaty-vysokogo-davleniya/hawk/mojka-vysokogo-davleniya-hawk-m-2021-by-pass/" TargetMode="External"/><Relationship Id="rId_hyperlink_151" Type="http://schemas.openxmlformats.org/officeDocument/2006/relationships/hyperlink" Target="https://him-auto.ru/apparaty-vysokogo-davleniya/hawk/mojka-vysokogo-davleniya-hawk-m-2021-total-stop/" TargetMode="External"/><Relationship Id="rId_hyperlink_152" Type="http://schemas.openxmlformats.org/officeDocument/2006/relationships/hyperlink" Target="https://him-auto.ru/apparaty-vysokogo-davleniya/hawk/mojka-vysokogo-davleniya-hawk-m-2515-bp/" TargetMode="External"/><Relationship Id="rId_hyperlink_153" Type="http://schemas.openxmlformats.org/officeDocument/2006/relationships/hyperlink" Target="https://him-auto.ru/apparaty-vysokogo-davleniya/hawk/mojka-vysokogo-davleniya-hawk-m-2515-total-stop/" TargetMode="External"/><Relationship Id="rId_hyperlink_154" Type="http://schemas.openxmlformats.org/officeDocument/2006/relationships/hyperlink" Target="https://him-auto.ru/apparaty-vysokogo-davleniya/hawk/mojka-vysokogo-davleniya-hawk-m-3517-by-pass/" TargetMode="External"/><Relationship Id="rId_hyperlink_155" Type="http://schemas.openxmlformats.org/officeDocument/2006/relationships/hyperlink" Target="https://him-auto.ru/apparaty-vysokogo-davleniya/hawk/mojka-vysokogo-davleniya-hawk-m-3517-total-stop/" TargetMode="External"/><Relationship Id="rId_hyperlink_156" Type="http://schemas.openxmlformats.org/officeDocument/2006/relationships/hyperlink" Target="https://him-auto.ru/apparaty-vysokogo-davleniya/hawk/mojka-vysokogo-davleniya-hawk-m-5017-by-pass/" TargetMode="External"/><Relationship Id="rId_hyperlink_157" Type="http://schemas.openxmlformats.org/officeDocument/2006/relationships/hyperlink" Target="https://him-auto.ru/apparaty-vysokogo-davleniya/tor/mojka-vysokogo-davleniya-tor-bt-1520b3-200bar-15lmin/" TargetMode="External"/><Relationship Id="rId_hyperlink_158" Type="http://schemas.openxmlformats.org/officeDocument/2006/relationships/hyperlink" Target="https://him-auto.ru/apparaty-vysokogo-davleniya/tor/mojka-vysokogo-davleniya-tor-bt-1525b3-250bar-15lmin/" TargetMode="External"/><Relationship Id="rId_hyperlink_159" Type="http://schemas.openxmlformats.org/officeDocument/2006/relationships/hyperlink" Target="https://him-auto.ru/apparaty-vysokogo-davleniya/tor/mojka-vysokogo-davleniya-tor-bxs3015-150bar-30lmin/" TargetMode="External"/><Relationship Id="rId_hyperlink_160" Type="http://schemas.openxmlformats.org/officeDocument/2006/relationships/hyperlink" Target="https://him-auto.ru/apparaty-vysokogo-davleniya/tor/mojka-vysokogo-davleniya-tor-cem1315-2-150bar-13lmin/" TargetMode="External"/><Relationship Id="rId_hyperlink_161" Type="http://schemas.openxmlformats.org/officeDocument/2006/relationships/hyperlink" Target="https://him-auto.ru/apparaty-vysokogo-davleniya/tor/mojka-vysokogo-davleniya-tor-cem1318-180bar-13lmin/" TargetMode="External"/><Relationship Id="rId_hyperlink_162" Type="http://schemas.openxmlformats.org/officeDocument/2006/relationships/hyperlink" Target="https://him-auto.ru/apparaty-vysokogo-davleniya/tor/mojka-vysokogo-davleniya-tor-cem1318-2-180bar-13lmin/" TargetMode="External"/><Relationship Id="rId_hyperlink_163" Type="http://schemas.openxmlformats.org/officeDocument/2006/relationships/hyperlink" Target="https://him-auto.ru/apparaty-vysokogo-davleniya/tor/mojka-vysokogo-davleniya-tor-fs-1535-350bar-15lmin/" TargetMode="External"/><Relationship Id="rId_hyperlink_164" Type="http://schemas.openxmlformats.org/officeDocument/2006/relationships/hyperlink" Target="https://him-auto.ru/apparaty-vysokogo-davleniya/tor/mojka-vysokogo-davleniya-tor-k-1520b3-200bar-15lmin/" TargetMode="External"/><Relationship Id="rId_hyperlink_165" Type="http://schemas.openxmlformats.org/officeDocument/2006/relationships/hyperlink" Target="https://him-auto.ru/apparaty-vysokogo-davleniya/tor/mojka-vysokogo-davleniya-tor-k-1525b3-250bar-15lmin/" TargetMode="External"/><Relationship Id="rId_hyperlink_166" Type="http://schemas.openxmlformats.org/officeDocument/2006/relationships/hyperlink" Target="https://him-auto.ru/apparaty-vysokogo-davleniya/tor/mojka-vysokogo-davleniya-tor-sj-140bar-10lmin/" TargetMode="External"/><Relationship Id="rId_hyperlink_167" Type="http://schemas.openxmlformats.org/officeDocument/2006/relationships/hyperlink" Target="https://him-auto.ru/apparaty-vysokogo-davleniya/tor/mojka-vysokogo-davleniya-tor-zm-2115m-210bar-15lmin/" TargetMode="External"/><Relationship Id="rId_hyperlink_168" Type="http://schemas.openxmlformats.org/officeDocument/2006/relationships/hyperlink" Target="https://him-auto.ru/apparaty-vysokogo-davleniya/tor/mojka-vysokogo-davleniya-tor-zm-2615m-260bar-15lmin/" TargetMode="External"/><Relationship Id="rId_hyperlink_169" Type="http://schemas.openxmlformats.org/officeDocument/2006/relationships/hyperlink" Target="https://him-auto.ru/apparaty-vysokogo-davleniya/tor/mojka-vysokogo-davleniya-tor-zm-3020-300bar-20lmin/" TargetMode="External"/><Relationship Id="rId_hyperlink_170" Type="http://schemas.openxmlformats.org/officeDocument/2006/relationships/hyperlink" Target="https://him-auto.ru/apparaty-vysokogo-davleniya/tor/mojka-vysokogo-davleniya-tor-zm-5022-500bar-22lmin/" TargetMode="External"/><Relationship Id="rId_hyperlink_171" Type="http://schemas.openxmlformats.org/officeDocument/2006/relationships/hyperlink" Target="https://him-auto.ru/apparaty-vysokogo-davleniya/tor/mojka-vysokogo-davleniya-benzinovaya-tor-bt-240v-250bar-15lmin/" TargetMode="External"/><Relationship Id="rId_hyperlink_172" Type="http://schemas.openxmlformats.org/officeDocument/2006/relationships/hyperlink" Target="https://him-auto.ru/apparaty-vysokogo-davleniya/tor/mojka-vysokogo-davleniya-benzinovaya-tor-bt-2900v-200bar-12lmin/" TargetMode="External"/><Relationship Id="rId_hyperlink_173" Type="http://schemas.openxmlformats.org/officeDocument/2006/relationships/hyperlink" Target="https://him-auto.ru/apparaty-vysokogo-davleniya/tor/mojka-vysokogo-davleniya-benzinovaya-tor-bxv1650-500bar-16lmin/" TargetMode="External"/><Relationship Id="rId_hyperlink_174" Type="http://schemas.openxmlformats.org/officeDocument/2006/relationships/hyperlink" Target="https://him-auto.ru/apparaty-vysokogo-davleniya/tor/mojka-vysokogo-davleniya-benzinovaya-tor-bxv2235-350bar-22lmin/" TargetMode="External"/><Relationship Id="rId_hyperlink_175" Type="http://schemas.openxmlformats.org/officeDocument/2006/relationships/hyperlink" Target="https://him-auto.ru/apparaty-vysokogo-davleniya/tor/mojka-vysokogo-davleniya-benzinovaya-tor-sj-cqf1827-275bar-1080lchas/" TargetMode="External"/><Relationship Id="rId_hyperlink_176" Type="http://schemas.openxmlformats.org/officeDocument/2006/relationships/hyperlink" Target="https://him-auto.ru/apparaty-vysokogo-davleniya/tor/mojka-vysokogo-davleniya-nastennaya-tor-kj-1520b3-200bar-15lm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20"/>
    </row>
    <row r="7" spans="1:8" outlineLevel="1">
      <c r="A7" s="18" t="s">
        <v>4</v>
      </c>
      <c r="B7" s="2"/>
      <c r="C7" s="2"/>
      <c r="D7" s="2"/>
      <c r="E7" s="2"/>
      <c r="F7" s="11"/>
      <c r="G7" s="11"/>
      <c r="H7" s="20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4" t="s">
        <v>10</v>
      </c>
      <c r="G8" s="12" t="s">
        <v>11</v>
      </c>
      <c r="H8" s="3" t="s">
        <v>12</v>
      </c>
    </row>
    <row r="9" spans="1:8" outlineLevel="2">
      <c r="A9" s="19">
        <v>1</v>
      </c>
      <c r="B9" s="9" t="s">
        <v>13</v>
      </c>
      <c r="C9" s="10" t="s">
        <v>14</v>
      </c>
      <c r="D9" s="10" t="s">
        <v>15</v>
      </c>
      <c r="E9" s="8" t="s">
        <v>16</v>
      </c>
      <c r="F9" s="15">
        <v>40391.0</v>
      </c>
      <c r="G9" s="13">
        <f>F9*9</f>
        <v>363519</v>
      </c>
      <c r="H9" s="19" t="s">
        <v>17</v>
      </c>
    </row>
    <row r="10" spans="1:8" outlineLevel="2">
      <c r="A10" s="19">
        <v>2</v>
      </c>
      <c r="B10" s="9" t="s">
        <v>18</v>
      </c>
      <c r="C10" s="10" t="s">
        <v>19</v>
      </c>
      <c r="D10" s="10" t="s">
        <v>20</v>
      </c>
      <c r="E10" s="8" t="s">
        <v>16</v>
      </c>
      <c r="F10" s="15">
        <v>47712.0</v>
      </c>
      <c r="G10" s="13">
        <f>F10*10</f>
        <v>477120</v>
      </c>
      <c r="H10" s="19" t="s">
        <v>17</v>
      </c>
    </row>
    <row r="11" spans="1:8" outlineLevel="2">
      <c r="A11" s="19">
        <v>3</v>
      </c>
      <c r="B11" s="9" t="s">
        <v>21</v>
      </c>
      <c r="C11" s="10" t="s">
        <v>22</v>
      </c>
      <c r="D11" s="10" t="s">
        <v>23</v>
      </c>
      <c r="E11" s="8" t="s">
        <v>16</v>
      </c>
      <c r="F11" s="15">
        <v>45450.0</v>
      </c>
      <c r="G11" s="13">
        <f>F11*11</f>
        <v>499950</v>
      </c>
      <c r="H11" s="19" t="s">
        <v>17</v>
      </c>
    </row>
    <row r="12" spans="1:8" outlineLevel="2">
      <c r="A12" s="19">
        <v>4</v>
      </c>
      <c r="B12" s="9" t="s">
        <v>24</v>
      </c>
      <c r="C12" s="10" t="s">
        <v>25</v>
      </c>
      <c r="D12" s="10" t="s">
        <v>26</v>
      </c>
      <c r="E12" s="8" t="s">
        <v>16</v>
      </c>
      <c r="F12" s="15">
        <v>18670.0</v>
      </c>
      <c r="G12" s="13">
        <f>F12*12</f>
        <v>224040</v>
      </c>
      <c r="H12" s="19" t="s">
        <v>17</v>
      </c>
    </row>
    <row r="13" spans="1:8" outlineLevel="2">
      <c r="A13" s="19">
        <v>5</v>
      </c>
      <c r="B13" s="9" t="s">
        <v>27</v>
      </c>
      <c r="C13" s="10" t="s">
        <v>28</v>
      </c>
      <c r="D13" s="10" t="s">
        <v>29</v>
      </c>
      <c r="E13" s="8" t="s">
        <v>16</v>
      </c>
      <c r="F13" s="15">
        <v>11550.0</v>
      </c>
      <c r="G13" s="13">
        <f>F13*13</f>
        <v>150150</v>
      </c>
      <c r="H13" s="19" t="s">
        <v>17</v>
      </c>
    </row>
    <row r="14" spans="1:8" outlineLevel="2">
      <c r="A14" s="19">
        <v>6</v>
      </c>
      <c r="B14" s="9" t="s">
        <v>30</v>
      </c>
      <c r="C14" s="10" t="s">
        <v>31</v>
      </c>
      <c r="D14" s="10" t="s">
        <v>32</v>
      </c>
      <c r="E14" s="8" t="s">
        <v>16</v>
      </c>
      <c r="F14" s="15">
        <v>17688.0</v>
      </c>
      <c r="G14" s="13">
        <f>F14*14</f>
        <v>247632</v>
      </c>
      <c r="H14" s="19" t="s">
        <v>17</v>
      </c>
    </row>
    <row r="15" spans="1:8" outlineLevel="2">
      <c r="A15" s="19">
        <v>7</v>
      </c>
      <c r="B15" s="9" t="s">
        <v>33</v>
      </c>
      <c r="C15" s="10" t="s">
        <v>34</v>
      </c>
      <c r="D15" s="10" t="s">
        <v>35</v>
      </c>
      <c r="E15" s="8" t="s">
        <v>16</v>
      </c>
      <c r="F15" s="15">
        <v>50573.0</v>
      </c>
      <c r="G15" s="13">
        <f>F15*15</f>
        <v>758595</v>
      </c>
      <c r="H15" s="19" t="s">
        <v>17</v>
      </c>
    </row>
    <row r="16" spans="1:8" outlineLevel="2">
      <c r="A16" s="19">
        <v>8</v>
      </c>
      <c r="B16" s="9" t="s">
        <v>36</v>
      </c>
      <c r="C16" s="10" t="s">
        <v>37</v>
      </c>
      <c r="D16" s="10" t="s">
        <v>38</v>
      </c>
      <c r="E16" s="8" t="s">
        <v>16</v>
      </c>
      <c r="F16" s="15">
        <v>74733.0</v>
      </c>
      <c r="G16" s="13">
        <f>F16*16</f>
        <v>1195728</v>
      </c>
      <c r="H16" s="19" t="s">
        <v>17</v>
      </c>
    </row>
    <row r="17" spans="1:8" outlineLevel="2">
      <c r="A17" s="19">
        <v>9</v>
      </c>
      <c r="B17" s="9" t="s">
        <v>39</v>
      </c>
      <c r="C17" s="10" t="s">
        <v>40</v>
      </c>
      <c r="D17" s="10" t="s">
        <v>41</v>
      </c>
      <c r="E17" s="8" t="s">
        <v>16</v>
      </c>
      <c r="F17" s="15">
        <v>70176.0</v>
      </c>
      <c r="G17" s="13">
        <f>F17*17</f>
        <v>1192992</v>
      </c>
      <c r="H17" s="19" t="s">
        <v>17</v>
      </c>
    </row>
    <row r="18" spans="1:8" outlineLevel="2">
      <c r="A18" s="19">
        <v>10</v>
      </c>
      <c r="B18" s="9" t="s">
        <v>42</v>
      </c>
      <c r="C18" s="10" t="s">
        <v>43</v>
      </c>
      <c r="D18" s="10" t="s">
        <v>44</v>
      </c>
      <c r="E18" s="8" t="s">
        <v>16</v>
      </c>
      <c r="F18" s="15">
        <v>73152.0</v>
      </c>
      <c r="G18" s="13">
        <f>F18*18</f>
        <v>1316736</v>
      </c>
      <c r="H18" s="19" t="s">
        <v>17</v>
      </c>
    </row>
    <row r="19" spans="1:8" outlineLevel="2">
      <c r="A19" s="19">
        <v>11</v>
      </c>
      <c r="B19" s="9" t="s">
        <v>45</v>
      </c>
      <c r="C19" s="10" t="s">
        <v>46</v>
      </c>
      <c r="D19" s="10" t="s">
        <v>47</v>
      </c>
      <c r="E19" s="8" t="s">
        <v>16</v>
      </c>
      <c r="F19" s="15">
        <v>29504.0</v>
      </c>
      <c r="G19" s="13">
        <f>F19*19</f>
        <v>560576</v>
      </c>
      <c r="H19" s="19" t="s">
        <v>17</v>
      </c>
    </row>
    <row r="20" spans="1:8" outlineLevel="2">
      <c r="A20" s="19">
        <v>12</v>
      </c>
      <c r="B20" s="9" t="s">
        <v>48</v>
      </c>
      <c r="C20" s="10" t="s">
        <v>49</v>
      </c>
      <c r="D20" s="10" t="s">
        <v>50</v>
      </c>
      <c r="E20" s="8" t="s">
        <v>16</v>
      </c>
      <c r="F20" s="15">
        <v>34595.0</v>
      </c>
      <c r="G20" s="13">
        <f>F20*20</f>
        <v>691900</v>
      </c>
      <c r="H20" s="19" t="s">
        <v>17</v>
      </c>
    </row>
    <row r="21" spans="1:8" outlineLevel="1">
      <c r="A21" s="18" t="s">
        <v>51</v>
      </c>
      <c r="B21" s="2"/>
      <c r="C21" s="2"/>
      <c r="D21" s="2"/>
      <c r="E21" s="2"/>
      <c r="F21" s="11"/>
      <c r="G21" s="11"/>
      <c r="H21" s="20"/>
    </row>
    <row r="22" spans="1:8" outlineLevel="2">
      <c r="A22" s="3" t="s">
        <v>5</v>
      </c>
      <c r="B22" s="4" t="s">
        <v>6</v>
      </c>
      <c r="C22" s="5" t="s">
        <v>7</v>
      </c>
      <c r="D22" s="5" t="s">
        <v>8</v>
      </c>
      <c r="E22" s="6" t="s">
        <v>9</v>
      </c>
      <c r="F22" s="14" t="s">
        <v>10</v>
      </c>
      <c r="G22" s="12" t="s">
        <v>11</v>
      </c>
      <c r="H22" s="3" t="s">
        <v>12</v>
      </c>
    </row>
    <row r="23" spans="1:8" outlineLevel="2">
      <c r="A23" s="19">
        <v>1</v>
      </c>
      <c r="B23" s="9" t="s">
        <v>52</v>
      </c>
      <c r="C23" s="10" t="s">
        <v>53</v>
      </c>
      <c r="D23" s="10" t="s">
        <v>54</v>
      </c>
      <c r="E23" s="8">
        <v>1000.0</v>
      </c>
      <c r="F23" s="15">
        <v>268632.0</v>
      </c>
      <c r="G23" s="13">
        <f>F23*23</f>
        <v>6178536</v>
      </c>
      <c r="H23" s="19" t="s">
        <v>17</v>
      </c>
    </row>
    <row r="24" spans="1:8" outlineLevel="2">
      <c r="A24" s="19">
        <v>2</v>
      </c>
      <c r="B24" s="9" t="s">
        <v>55</v>
      </c>
      <c r="C24" s="10" t="s">
        <v>56</v>
      </c>
      <c r="D24" s="10" t="s">
        <v>57</v>
      </c>
      <c r="E24" s="8">
        <v>1000.0</v>
      </c>
      <c r="F24" s="15">
        <v>442037.0</v>
      </c>
      <c r="G24" s="13">
        <f>F24*24</f>
        <v>10608888</v>
      </c>
      <c r="H24" s="19" t="s">
        <v>17</v>
      </c>
    </row>
    <row r="25" spans="1:8" outlineLevel="2">
      <c r="A25" s="19">
        <v>3</v>
      </c>
      <c r="B25" s="9" t="s">
        <v>58</v>
      </c>
      <c r="C25" s="10" t="s">
        <v>59</v>
      </c>
      <c r="D25" s="10" t="s">
        <v>60</v>
      </c>
      <c r="E25" s="8">
        <v>1000.0</v>
      </c>
      <c r="F25" s="15">
        <v>141798.0</v>
      </c>
      <c r="G25" s="13">
        <f>F25*25</f>
        <v>3544950</v>
      </c>
      <c r="H25" s="19" t="s">
        <v>17</v>
      </c>
    </row>
    <row r="26" spans="1:8" outlineLevel="2">
      <c r="A26" s="19">
        <v>4</v>
      </c>
      <c r="B26" s="9" t="s">
        <v>61</v>
      </c>
      <c r="C26" s="10" t="s">
        <v>62</v>
      </c>
      <c r="D26" s="10" t="s">
        <v>63</v>
      </c>
      <c r="E26" s="8">
        <v>1000.0</v>
      </c>
      <c r="F26" s="15">
        <v>369673.0</v>
      </c>
      <c r="G26" s="13">
        <f>F26*26</f>
        <v>9611498</v>
      </c>
      <c r="H26" s="19" t="s">
        <v>17</v>
      </c>
    </row>
    <row r="27" spans="1:8" outlineLevel="2">
      <c r="A27" s="19">
        <v>5</v>
      </c>
      <c r="B27" s="9" t="s">
        <v>64</v>
      </c>
      <c r="C27" s="10" t="s">
        <v>65</v>
      </c>
      <c r="D27" s="10" t="s">
        <v>66</v>
      </c>
      <c r="E27" s="8">
        <v>1000.0</v>
      </c>
      <c r="F27" s="15">
        <v>116135.0</v>
      </c>
      <c r="G27" s="13">
        <f>F27*27</f>
        <v>3135645</v>
      </c>
      <c r="H27" s="19" t="s">
        <v>17</v>
      </c>
    </row>
    <row r="28" spans="1:8" outlineLevel="2">
      <c r="A28" s="19">
        <v>6</v>
      </c>
      <c r="B28" s="9" t="s">
        <v>67</v>
      </c>
      <c r="C28" s="10" t="s">
        <v>68</v>
      </c>
      <c r="D28" s="10" t="s">
        <v>69</v>
      </c>
      <c r="E28" s="8">
        <v>1000.0</v>
      </c>
      <c r="F28" s="15">
        <v>165675.0</v>
      </c>
      <c r="G28" s="13">
        <f>F28*28</f>
        <v>4638900</v>
      </c>
      <c r="H28" s="19" t="s">
        <v>17</v>
      </c>
    </row>
    <row r="29" spans="1:8" outlineLevel="2">
      <c r="A29" s="19">
        <v>7</v>
      </c>
      <c r="B29" s="9" t="s">
        <v>70</v>
      </c>
      <c r="C29" s="10" t="s">
        <v>71</v>
      </c>
      <c r="D29" s="10" t="s">
        <v>72</v>
      </c>
      <c r="E29" s="8">
        <v>1000.0</v>
      </c>
      <c r="F29" s="15">
        <v>165699.0</v>
      </c>
      <c r="G29" s="13">
        <f>F29*29</f>
        <v>4805271</v>
      </c>
      <c r="H29" s="19" t="s">
        <v>17</v>
      </c>
    </row>
    <row r="30" spans="1:8" outlineLevel="2">
      <c r="A30" s="19">
        <v>8</v>
      </c>
      <c r="B30" s="9" t="s">
        <v>73</v>
      </c>
      <c r="C30" s="10" t="s">
        <v>74</v>
      </c>
      <c r="D30" s="10" t="s">
        <v>75</v>
      </c>
      <c r="E30" s="8">
        <v>1000.0</v>
      </c>
      <c r="F30" s="15">
        <v>183313.0</v>
      </c>
      <c r="G30" s="13">
        <f>F30*30</f>
        <v>5499390</v>
      </c>
      <c r="H30" s="19" t="s">
        <v>17</v>
      </c>
    </row>
    <row r="31" spans="1:8" outlineLevel="2">
      <c r="A31" s="19">
        <v>9</v>
      </c>
      <c r="B31" s="9" t="s">
        <v>76</v>
      </c>
      <c r="C31" s="10" t="s">
        <v>77</v>
      </c>
      <c r="D31" s="10" t="s">
        <v>78</v>
      </c>
      <c r="E31" s="8">
        <v>1000.0</v>
      </c>
      <c r="F31" s="15">
        <v>329283.0</v>
      </c>
      <c r="G31" s="13">
        <f>F31*31</f>
        <v>10207773</v>
      </c>
      <c r="H31" s="19" t="s">
        <v>17</v>
      </c>
    </row>
    <row r="32" spans="1:8" outlineLevel="2">
      <c r="A32" s="19">
        <v>10</v>
      </c>
      <c r="B32" s="9" t="s">
        <v>79</v>
      </c>
      <c r="C32" s="10" t="s">
        <v>80</v>
      </c>
      <c r="D32" s="10" t="s">
        <v>81</v>
      </c>
      <c r="E32" s="8">
        <v>1000.0</v>
      </c>
      <c r="F32" s="15">
        <v>613063.0</v>
      </c>
      <c r="G32" s="13">
        <f>F32*32</f>
        <v>19618016</v>
      </c>
      <c r="H32" s="19" t="s">
        <v>17</v>
      </c>
    </row>
    <row r="33" spans="1:8" outlineLevel="2">
      <c r="A33" s="19">
        <v>11</v>
      </c>
      <c r="B33" s="9" t="s">
        <v>82</v>
      </c>
      <c r="C33" s="10" t="s">
        <v>83</v>
      </c>
      <c r="D33" s="10" t="s">
        <v>84</v>
      </c>
      <c r="E33" s="8">
        <v>1000.0</v>
      </c>
      <c r="F33" s="15">
        <v>142101.0</v>
      </c>
      <c r="G33" s="13">
        <f>F33*33</f>
        <v>4689333</v>
      </c>
      <c r="H33" s="19" t="s">
        <v>17</v>
      </c>
    </row>
    <row r="34" spans="1:8" outlineLevel="2">
      <c r="A34" s="19">
        <v>12</v>
      </c>
      <c r="B34" s="9" t="s">
        <v>85</v>
      </c>
      <c r="C34" s="10" t="s">
        <v>86</v>
      </c>
      <c r="D34" s="10" t="s">
        <v>87</v>
      </c>
      <c r="E34" s="8">
        <v>1000.0</v>
      </c>
      <c r="F34" s="15">
        <v>123787.0</v>
      </c>
      <c r="G34" s="13">
        <f>F34*34</f>
        <v>4208758</v>
      </c>
      <c r="H34" s="19" t="s">
        <v>17</v>
      </c>
    </row>
    <row r="35" spans="1:8" outlineLevel="2">
      <c r="A35" s="19">
        <v>13</v>
      </c>
      <c r="B35" s="9" t="s">
        <v>18</v>
      </c>
      <c r="C35" s="10" t="s">
        <v>88</v>
      </c>
      <c r="D35" s="10" t="s">
        <v>89</v>
      </c>
      <c r="E35" s="8">
        <v>1000.0</v>
      </c>
      <c r="F35" s="15">
        <v>49090.0</v>
      </c>
      <c r="G35" s="13">
        <f>F35*35</f>
        <v>1718150</v>
      </c>
      <c r="H35" s="19" t="s">
        <v>17</v>
      </c>
    </row>
    <row r="36" spans="1:8" outlineLevel="2">
      <c r="A36" s="19">
        <v>14</v>
      </c>
      <c r="B36" s="9" t="s">
        <v>90</v>
      </c>
      <c r="C36" s="10" t="s">
        <v>91</v>
      </c>
      <c r="D36" s="10" t="s">
        <v>92</v>
      </c>
      <c r="E36" s="8">
        <v>1000.0</v>
      </c>
      <c r="F36" s="15">
        <v>355076.0</v>
      </c>
      <c r="G36" s="13">
        <f>F36*36</f>
        <v>12782736</v>
      </c>
      <c r="H36" s="19" t="s">
        <v>17</v>
      </c>
    </row>
    <row r="37" spans="1:8" outlineLevel="2">
      <c r="A37" s="19">
        <v>15</v>
      </c>
      <c r="B37" s="9" t="s">
        <v>93</v>
      </c>
      <c r="C37" s="10" t="s">
        <v>94</v>
      </c>
      <c r="D37" s="10" t="s">
        <v>95</v>
      </c>
      <c r="E37" s="8">
        <v>1000.0</v>
      </c>
      <c r="F37" s="15">
        <v>21423.0</v>
      </c>
      <c r="G37" s="13">
        <f>F37*37</f>
        <v>792651</v>
      </c>
      <c r="H37" s="19" t="s">
        <v>17</v>
      </c>
    </row>
    <row r="38" spans="1:8" outlineLevel="2">
      <c r="A38" s="19">
        <v>16</v>
      </c>
      <c r="B38" s="9" t="s">
        <v>96</v>
      </c>
      <c r="C38" s="10" t="s">
        <v>97</v>
      </c>
      <c r="D38" s="10" t="s">
        <v>98</v>
      </c>
      <c r="E38" s="8">
        <v>1000.0</v>
      </c>
      <c r="F38" s="15">
        <v>76891.0</v>
      </c>
      <c r="G38" s="13">
        <f>F38*38</f>
        <v>2921858</v>
      </c>
      <c r="H38" s="19" t="s">
        <v>17</v>
      </c>
    </row>
    <row r="39" spans="1:8" outlineLevel="2">
      <c r="A39" s="19">
        <v>17</v>
      </c>
      <c r="B39" s="9" t="s">
        <v>99</v>
      </c>
      <c r="C39" s="10" t="s">
        <v>100</v>
      </c>
      <c r="D39" s="10" t="s">
        <v>101</v>
      </c>
      <c r="E39" s="8">
        <v>1000.0</v>
      </c>
      <c r="F39" s="15">
        <v>266013.0</v>
      </c>
      <c r="G39" s="13">
        <f>F39*39</f>
        <v>10374507</v>
      </c>
      <c r="H39" s="19" t="s">
        <v>17</v>
      </c>
    </row>
    <row r="40" spans="1:8" outlineLevel="2">
      <c r="A40" s="19">
        <v>18</v>
      </c>
      <c r="B40" s="9" t="s">
        <v>102</v>
      </c>
      <c r="C40" s="10" t="s">
        <v>103</v>
      </c>
      <c r="D40" s="10" t="s">
        <v>104</v>
      </c>
      <c r="E40" s="8">
        <v>1000.0</v>
      </c>
      <c r="F40" s="15">
        <v>251639.0</v>
      </c>
      <c r="G40" s="13">
        <f>F40*40</f>
        <v>10065560</v>
      </c>
      <c r="H40" s="19" t="s">
        <v>17</v>
      </c>
    </row>
    <row r="41" spans="1:8" outlineLevel="2">
      <c r="A41" s="19">
        <v>19</v>
      </c>
      <c r="B41" s="9" t="s">
        <v>105</v>
      </c>
      <c r="C41" s="10" t="s">
        <v>106</v>
      </c>
      <c r="D41" s="10" t="s">
        <v>107</v>
      </c>
      <c r="E41" s="8">
        <v>1000.0</v>
      </c>
      <c r="F41" s="15">
        <v>278406.0</v>
      </c>
      <c r="G41" s="13">
        <f>F41*41</f>
        <v>11414646</v>
      </c>
      <c r="H41" s="19" t="s">
        <v>17</v>
      </c>
    </row>
    <row r="42" spans="1:8" outlineLevel="2">
      <c r="A42" s="19">
        <v>20</v>
      </c>
      <c r="B42" s="9" t="s">
        <v>13</v>
      </c>
      <c r="C42" s="10" t="s">
        <v>108</v>
      </c>
      <c r="D42" s="10" t="s">
        <v>109</v>
      </c>
      <c r="E42" s="8">
        <v>1000.0</v>
      </c>
      <c r="F42" s="15">
        <v>41557.0</v>
      </c>
      <c r="G42" s="13">
        <f>F42*42</f>
        <v>1745394</v>
      </c>
      <c r="H42" s="19" t="s">
        <v>17</v>
      </c>
    </row>
    <row r="43" spans="1:8" outlineLevel="2">
      <c r="A43" s="19">
        <v>21</v>
      </c>
      <c r="B43" s="9" t="s">
        <v>110</v>
      </c>
      <c r="C43" s="10" t="s">
        <v>111</v>
      </c>
      <c r="D43" s="10" t="s">
        <v>112</v>
      </c>
      <c r="E43" s="8">
        <v>1000.0</v>
      </c>
      <c r="F43" s="15">
        <v>43450.0</v>
      </c>
      <c r="G43" s="13">
        <f>F43*43</f>
        <v>1868350</v>
      </c>
      <c r="H43" s="19" t="s">
        <v>17</v>
      </c>
    </row>
    <row r="44" spans="1:8" outlineLevel="2">
      <c r="A44" s="19">
        <v>22</v>
      </c>
      <c r="B44" s="9" t="s">
        <v>113</v>
      </c>
      <c r="C44" s="10" t="s">
        <v>114</v>
      </c>
      <c r="D44" s="10" t="s">
        <v>115</v>
      </c>
      <c r="E44" s="8">
        <v>1000.0</v>
      </c>
      <c r="F44" s="15">
        <v>24654.0</v>
      </c>
      <c r="G44" s="13">
        <f>F44*44</f>
        <v>1084776</v>
      </c>
      <c r="H44" s="19" t="s">
        <v>17</v>
      </c>
    </row>
    <row r="45" spans="1:8" outlineLevel="2">
      <c r="A45" s="19">
        <v>23</v>
      </c>
      <c r="B45" s="9" t="s">
        <v>116</v>
      </c>
      <c r="C45" s="10" t="s">
        <v>117</v>
      </c>
      <c r="D45" s="10" t="s">
        <v>118</v>
      </c>
      <c r="E45" s="8">
        <v>1000.0</v>
      </c>
      <c r="F45" s="15">
        <v>79454.0</v>
      </c>
      <c r="G45" s="13">
        <f>F45*45</f>
        <v>3575430</v>
      </c>
      <c r="H45" s="19" t="s">
        <v>17</v>
      </c>
    </row>
    <row r="46" spans="1:8" outlineLevel="2">
      <c r="A46" s="19">
        <v>24</v>
      </c>
      <c r="B46" s="9" t="s">
        <v>119</v>
      </c>
      <c r="C46" s="10" t="s">
        <v>120</v>
      </c>
      <c r="D46" s="10" t="s">
        <v>121</v>
      </c>
      <c r="E46" s="8">
        <v>1000.0</v>
      </c>
      <c r="F46" s="15">
        <v>111138.0</v>
      </c>
      <c r="G46" s="13">
        <f>F46*46</f>
        <v>5112348</v>
      </c>
      <c r="H46" s="19" t="s">
        <v>17</v>
      </c>
    </row>
    <row r="47" spans="1:8" outlineLevel="2">
      <c r="A47" s="19">
        <v>25</v>
      </c>
      <c r="B47" s="9" t="s">
        <v>122</v>
      </c>
      <c r="C47" s="10" t="s">
        <v>123</v>
      </c>
      <c r="D47" s="10" t="s">
        <v>124</v>
      </c>
      <c r="E47" s="8">
        <v>1000.0</v>
      </c>
      <c r="F47" s="15">
        <v>116730.0</v>
      </c>
      <c r="G47" s="13">
        <f>F47*47</f>
        <v>5486310</v>
      </c>
      <c r="H47" s="19" t="s">
        <v>17</v>
      </c>
    </row>
    <row r="48" spans="1:8" outlineLevel="2">
      <c r="A48" s="19">
        <v>26</v>
      </c>
      <c r="B48" s="9" t="s">
        <v>125</v>
      </c>
      <c r="C48" s="10" t="s">
        <v>126</v>
      </c>
      <c r="D48" s="10" t="s">
        <v>127</v>
      </c>
      <c r="E48" s="8">
        <v>1000.0</v>
      </c>
      <c r="F48" s="15">
        <v>130256.0</v>
      </c>
      <c r="G48" s="13">
        <f>F48*48</f>
        <v>6252288</v>
      </c>
      <c r="H48" s="19" t="s">
        <v>17</v>
      </c>
    </row>
    <row r="49" spans="1:8" outlineLevel="2">
      <c r="A49" s="19">
        <v>27</v>
      </c>
      <c r="B49" s="9" t="s">
        <v>128</v>
      </c>
      <c r="C49" s="10" t="s">
        <v>129</v>
      </c>
      <c r="D49" s="10" t="s">
        <v>130</v>
      </c>
      <c r="E49" s="8">
        <v>1000.0</v>
      </c>
      <c r="F49" s="15">
        <v>101393.0</v>
      </c>
      <c r="G49" s="13">
        <f>F49*49</f>
        <v>4968257</v>
      </c>
      <c r="H49" s="19" t="s">
        <v>17</v>
      </c>
    </row>
    <row r="50" spans="1:8" outlineLevel="2">
      <c r="A50" s="19">
        <v>28</v>
      </c>
      <c r="B50" s="9" t="s">
        <v>131</v>
      </c>
      <c r="C50" s="10" t="s">
        <v>132</v>
      </c>
      <c r="D50" s="10" t="s">
        <v>133</v>
      </c>
      <c r="E50" s="8">
        <v>1000.0</v>
      </c>
      <c r="F50" s="15">
        <v>72049.0</v>
      </c>
      <c r="G50" s="13">
        <f>F50*50</f>
        <v>3602450</v>
      </c>
      <c r="H50" s="19" t="s">
        <v>17</v>
      </c>
    </row>
    <row r="51" spans="1:8" outlineLevel="2">
      <c r="A51" s="19">
        <v>29</v>
      </c>
      <c r="B51" s="9" t="s">
        <v>134</v>
      </c>
      <c r="C51" s="10" t="s">
        <v>135</v>
      </c>
      <c r="D51" s="10" t="s">
        <v>136</v>
      </c>
      <c r="E51" s="8">
        <v>1000.0</v>
      </c>
      <c r="F51" s="15">
        <v>107604.0</v>
      </c>
      <c r="G51" s="13">
        <f>F51*51</f>
        <v>5487804</v>
      </c>
      <c r="H51" s="19" t="s">
        <v>17</v>
      </c>
    </row>
    <row r="52" spans="1:8" outlineLevel="2">
      <c r="A52" s="19">
        <v>30</v>
      </c>
      <c r="B52" s="9" t="s">
        <v>137</v>
      </c>
      <c r="C52" s="10" t="s">
        <v>138</v>
      </c>
      <c r="D52" s="10" t="s">
        <v>139</v>
      </c>
      <c r="E52" s="8">
        <v>1000.0</v>
      </c>
      <c r="F52" s="15">
        <v>75117.0</v>
      </c>
      <c r="G52" s="13">
        <f>F52*52</f>
        <v>3906084</v>
      </c>
      <c r="H52" s="19" t="s">
        <v>17</v>
      </c>
    </row>
    <row r="53" spans="1:8" outlineLevel="2">
      <c r="A53" s="19">
        <v>31</v>
      </c>
      <c r="B53" s="9" t="s">
        <v>140</v>
      </c>
      <c r="C53" s="10" t="s">
        <v>141</v>
      </c>
      <c r="D53" s="10" t="s">
        <v>142</v>
      </c>
      <c r="E53" s="8">
        <v>1000.0</v>
      </c>
      <c r="F53" s="15">
        <v>99501.0</v>
      </c>
      <c r="G53" s="13">
        <f>F53*53</f>
        <v>5273553</v>
      </c>
      <c r="H53" s="19" t="s">
        <v>17</v>
      </c>
    </row>
    <row r="54" spans="1:8" outlineLevel="2">
      <c r="A54" s="19">
        <v>32</v>
      </c>
      <c r="B54" s="9" t="s">
        <v>143</v>
      </c>
      <c r="C54" s="10" t="s">
        <v>144</v>
      </c>
      <c r="D54" s="10" t="s">
        <v>145</v>
      </c>
      <c r="E54" s="8">
        <v>1000.0</v>
      </c>
      <c r="F54" s="15">
        <v>12500.0</v>
      </c>
      <c r="G54" s="13">
        <f>F54*54</f>
        <v>675000</v>
      </c>
      <c r="H54" s="19" t="s">
        <v>17</v>
      </c>
    </row>
    <row r="55" spans="1:8" outlineLevel="1">
      <c r="A55" s="18" t="s">
        <v>146</v>
      </c>
      <c r="B55" s="2"/>
      <c r="C55" s="2"/>
      <c r="D55" s="2"/>
      <c r="E55" s="2"/>
      <c r="F55" s="11"/>
      <c r="G55" s="11"/>
      <c r="H55" s="20"/>
    </row>
    <row r="56" spans="1:8" outlineLevel="2">
      <c r="A56" s="3" t="s">
        <v>5</v>
      </c>
      <c r="B56" s="4" t="s">
        <v>6</v>
      </c>
      <c r="C56" s="5" t="s">
        <v>7</v>
      </c>
      <c r="D56" s="5" t="s">
        <v>8</v>
      </c>
      <c r="E56" s="6" t="s">
        <v>9</v>
      </c>
      <c r="F56" s="14" t="s">
        <v>10</v>
      </c>
      <c r="G56" s="12" t="s">
        <v>11</v>
      </c>
      <c r="H56" s="3" t="s">
        <v>12</v>
      </c>
    </row>
    <row r="57" spans="1:8" outlineLevel="2">
      <c r="A57" s="19">
        <v>1</v>
      </c>
      <c r="B57" s="9" t="s">
        <v>147</v>
      </c>
      <c r="C57" s="10" t="s">
        <v>148</v>
      </c>
      <c r="D57" s="10" t="s">
        <v>149</v>
      </c>
      <c r="E57" s="8" t="s">
        <v>16</v>
      </c>
      <c r="F57" s="15">
        <v>1071800.0</v>
      </c>
      <c r="G57" s="13">
        <f>F57*57</f>
        <v>61092600</v>
      </c>
      <c r="H57" s="19" t="s">
        <v>17</v>
      </c>
    </row>
    <row r="58" spans="1:8" outlineLevel="2">
      <c r="A58" s="19">
        <v>2</v>
      </c>
      <c r="B58" s="9" t="s">
        <v>150</v>
      </c>
      <c r="C58" s="10" t="s">
        <v>151</v>
      </c>
      <c r="D58" s="10" t="s">
        <v>152</v>
      </c>
      <c r="E58" s="8" t="s">
        <v>16</v>
      </c>
      <c r="F58" s="15">
        <v>125120.0</v>
      </c>
      <c r="G58" s="13">
        <f>F58*58</f>
        <v>7256960</v>
      </c>
      <c r="H58" s="19" t="s">
        <v>17</v>
      </c>
    </row>
    <row r="59" spans="1:8" outlineLevel="2">
      <c r="A59" s="19">
        <v>3</v>
      </c>
      <c r="B59" s="9" t="s">
        <v>153</v>
      </c>
      <c r="C59" s="10" t="s">
        <v>154</v>
      </c>
      <c r="D59" s="10" t="s">
        <v>155</v>
      </c>
      <c r="E59" s="8" t="s">
        <v>16</v>
      </c>
      <c r="F59" s="15">
        <v>129670.0</v>
      </c>
      <c r="G59" s="13">
        <f>F59*59</f>
        <v>7650530</v>
      </c>
      <c r="H59" s="19" t="s">
        <v>17</v>
      </c>
    </row>
    <row r="60" spans="1:8" outlineLevel="2">
      <c r="A60" s="19">
        <v>4</v>
      </c>
      <c r="B60" s="9" t="s">
        <v>156</v>
      </c>
      <c r="C60" s="10" t="s">
        <v>157</v>
      </c>
      <c r="D60" s="10" t="s">
        <v>158</v>
      </c>
      <c r="E60" s="8" t="s">
        <v>16</v>
      </c>
      <c r="F60" s="15">
        <v>309780.0</v>
      </c>
      <c r="G60" s="13">
        <f>F60*60</f>
        <v>18586800</v>
      </c>
      <c r="H60" s="19" t="s">
        <v>17</v>
      </c>
    </row>
    <row r="61" spans="1:8" outlineLevel="2">
      <c r="A61" s="19">
        <v>5</v>
      </c>
      <c r="B61" s="9" t="s">
        <v>159</v>
      </c>
      <c r="C61" s="10" t="s">
        <v>160</v>
      </c>
      <c r="D61" s="10" t="s">
        <v>161</v>
      </c>
      <c r="E61" s="8" t="s">
        <v>16</v>
      </c>
      <c r="F61" s="15">
        <v>320490.0</v>
      </c>
      <c r="G61" s="13">
        <f>F61*61</f>
        <v>19549890</v>
      </c>
      <c r="H61" s="19" t="s">
        <v>17</v>
      </c>
    </row>
    <row r="62" spans="1:8" outlineLevel="2">
      <c r="A62" s="19">
        <v>6</v>
      </c>
      <c r="B62" s="9" t="s">
        <v>162</v>
      </c>
      <c r="C62" s="10" t="s">
        <v>163</v>
      </c>
      <c r="D62" s="10" t="s">
        <v>164</v>
      </c>
      <c r="E62" s="8" t="s">
        <v>16</v>
      </c>
      <c r="F62" s="15">
        <v>181100.0</v>
      </c>
      <c r="G62" s="13">
        <f>F62*62</f>
        <v>11228200</v>
      </c>
      <c r="H62" s="19" t="s">
        <v>17</v>
      </c>
    </row>
    <row r="63" spans="1:8" outlineLevel="2">
      <c r="A63" s="19">
        <v>7</v>
      </c>
      <c r="B63" s="9" t="s">
        <v>165</v>
      </c>
      <c r="C63" s="10" t="s">
        <v>166</v>
      </c>
      <c r="D63" s="10" t="s">
        <v>167</v>
      </c>
      <c r="E63" s="8" t="s">
        <v>16</v>
      </c>
      <c r="F63" s="15">
        <v>154890.0</v>
      </c>
      <c r="G63" s="13">
        <f>F63*63</f>
        <v>9758070</v>
      </c>
      <c r="H63" s="19" t="s">
        <v>17</v>
      </c>
    </row>
    <row r="64" spans="1:8" outlineLevel="2">
      <c r="A64" s="19">
        <v>8</v>
      </c>
      <c r="B64" s="9" t="s">
        <v>168</v>
      </c>
      <c r="C64" s="10" t="s">
        <v>169</v>
      </c>
      <c r="D64" s="10" t="s">
        <v>170</v>
      </c>
      <c r="E64" s="8" t="s">
        <v>16</v>
      </c>
      <c r="F64" s="15">
        <v>153290.0</v>
      </c>
      <c r="G64" s="13">
        <f>F64*64</f>
        <v>9810560</v>
      </c>
      <c r="H64" s="19" t="s">
        <v>17</v>
      </c>
    </row>
    <row r="65" spans="1:8" outlineLevel="2">
      <c r="A65" s="19">
        <v>9</v>
      </c>
      <c r="B65" s="9" t="s">
        <v>171</v>
      </c>
      <c r="C65" s="10" t="s">
        <v>172</v>
      </c>
      <c r="D65" s="10" t="s">
        <v>173</v>
      </c>
      <c r="E65" s="8" t="s">
        <v>16</v>
      </c>
      <c r="F65" s="15">
        <v>159690.0</v>
      </c>
      <c r="G65" s="13">
        <f>F65*65</f>
        <v>10379850</v>
      </c>
      <c r="H65" s="19" t="s">
        <v>17</v>
      </c>
    </row>
    <row r="66" spans="1:8" outlineLevel="2">
      <c r="A66" s="19">
        <v>10</v>
      </c>
      <c r="B66" s="9" t="s">
        <v>174</v>
      </c>
      <c r="C66" s="10" t="s">
        <v>175</v>
      </c>
      <c r="D66" s="10" t="s">
        <v>176</v>
      </c>
      <c r="E66" s="8" t="s">
        <v>16</v>
      </c>
      <c r="F66" s="15">
        <v>127580.0</v>
      </c>
      <c r="G66" s="13">
        <f>F66*66</f>
        <v>8420280</v>
      </c>
      <c r="H66" s="19" t="s">
        <v>17</v>
      </c>
    </row>
    <row r="67" spans="1:8" outlineLevel="2">
      <c r="A67" s="19">
        <v>11</v>
      </c>
      <c r="B67" s="9" t="s">
        <v>177</v>
      </c>
      <c r="C67" s="10" t="s">
        <v>178</v>
      </c>
      <c r="D67" s="10" t="s">
        <v>179</v>
      </c>
      <c r="E67" s="8" t="s">
        <v>16</v>
      </c>
      <c r="F67" s="15">
        <v>298090.0</v>
      </c>
      <c r="G67" s="13">
        <f>F67*67</f>
        <v>19972030</v>
      </c>
      <c r="H67" s="19" t="s">
        <v>17</v>
      </c>
    </row>
    <row r="68" spans="1:8" outlineLevel="2">
      <c r="A68" s="19">
        <v>12</v>
      </c>
      <c r="B68" s="9" t="s">
        <v>180</v>
      </c>
      <c r="C68" s="10" t="s">
        <v>181</v>
      </c>
      <c r="D68" s="10" t="s">
        <v>182</v>
      </c>
      <c r="E68" s="8" t="s">
        <v>16</v>
      </c>
      <c r="F68" s="15">
        <v>96210.0</v>
      </c>
      <c r="G68" s="13">
        <f>F68*68</f>
        <v>6542280</v>
      </c>
      <c r="H68" s="19" t="s">
        <v>17</v>
      </c>
    </row>
    <row r="69" spans="1:8" outlineLevel="2">
      <c r="A69" s="19">
        <v>13</v>
      </c>
      <c r="B69" s="9" t="s">
        <v>183</v>
      </c>
      <c r="C69" s="10" t="s">
        <v>184</v>
      </c>
      <c r="D69" s="10" t="s">
        <v>185</v>
      </c>
      <c r="E69" s="8" t="s">
        <v>16</v>
      </c>
      <c r="F69" s="15">
        <v>107280.0</v>
      </c>
      <c r="G69" s="13">
        <f>F69*69</f>
        <v>7402320</v>
      </c>
      <c r="H69" s="19" t="s">
        <v>17</v>
      </c>
    </row>
    <row r="70" spans="1:8" outlineLevel="2">
      <c r="A70" s="19">
        <v>14</v>
      </c>
      <c r="B70" s="9" t="s">
        <v>186</v>
      </c>
      <c r="C70" s="10" t="s">
        <v>187</v>
      </c>
      <c r="D70" s="10" t="s">
        <v>188</v>
      </c>
      <c r="E70" s="8" t="s">
        <v>16</v>
      </c>
      <c r="F70" s="15">
        <v>114790.0</v>
      </c>
      <c r="G70" s="13">
        <f>F70*70</f>
        <v>8035300</v>
      </c>
      <c r="H70" s="19" t="s">
        <v>17</v>
      </c>
    </row>
    <row r="71" spans="1:8" outlineLevel="2">
      <c r="A71" s="19">
        <v>15</v>
      </c>
      <c r="B71" s="9" t="s">
        <v>189</v>
      </c>
      <c r="C71" s="10" t="s">
        <v>190</v>
      </c>
      <c r="D71" s="10" t="s">
        <v>191</v>
      </c>
      <c r="E71" s="8" t="s">
        <v>16</v>
      </c>
      <c r="F71" s="15">
        <v>143330.0</v>
      </c>
      <c r="G71" s="13">
        <f>F71*71</f>
        <v>10176430</v>
      </c>
      <c r="H71" s="19" t="s">
        <v>17</v>
      </c>
    </row>
    <row r="72" spans="1:8" outlineLevel="2">
      <c r="A72" s="19">
        <v>16</v>
      </c>
      <c r="B72" s="9" t="s">
        <v>192</v>
      </c>
      <c r="C72" s="10" t="s">
        <v>193</v>
      </c>
      <c r="D72" s="10" t="s">
        <v>194</v>
      </c>
      <c r="E72" s="8" t="s">
        <v>16</v>
      </c>
      <c r="F72" s="15">
        <v>551900.0</v>
      </c>
      <c r="G72" s="13">
        <f>F72*72</f>
        <v>39736800</v>
      </c>
      <c r="H72" s="19" t="s">
        <v>17</v>
      </c>
    </row>
    <row r="73" spans="1:8" outlineLevel="2">
      <c r="A73" s="19">
        <v>17</v>
      </c>
      <c r="B73" s="9" t="s">
        <v>195</v>
      </c>
      <c r="C73" s="10" t="s">
        <v>196</v>
      </c>
      <c r="D73" s="10" t="s">
        <v>197</v>
      </c>
      <c r="E73" s="8" t="s">
        <v>16</v>
      </c>
      <c r="F73" s="15">
        <v>482630.0</v>
      </c>
      <c r="G73" s="13">
        <f>F73*73</f>
        <v>35231990</v>
      </c>
      <c r="H73" s="19" t="s">
        <v>17</v>
      </c>
    </row>
    <row r="74" spans="1:8" outlineLevel="2">
      <c r="A74" s="19">
        <v>18</v>
      </c>
      <c r="B74" s="9" t="s">
        <v>198</v>
      </c>
      <c r="C74" s="10" t="s">
        <v>199</v>
      </c>
      <c r="D74" s="10" t="s">
        <v>200</v>
      </c>
      <c r="E74" s="8" t="s">
        <v>16</v>
      </c>
      <c r="F74" s="15">
        <v>442400.0</v>
      </c>
      <c r="G74" s="13">
        <f>F74*74</f>
        <v>32737600</v>
      </c>
      <c r="H74" s="19" t="s">
        <v>17</v>
      </c>
    </row>
    <row r="75" spans="1:8" outlineLevel="2">
      <c r="A75" s="19">
        <v>19</v>
      </c>
      <c r="B75" s="9" t="s">
        <v>201</v>
      </c>
      <c r="C75" s="10" t="s">
        <v>202</v>
      </c>
      <c r="D75" s="10" t="s">
        <v>203</v>
      </c>
      <c r="E75" s="8" t="s">
        <v>16</v>
      </c>
      <c r="F75" s="15">
        <v>164610.0</v>
      </c>
      <c r="G75" s="13">
        <f>F75*75</f>
        <v>12345750</v>
      </c>
      <c r="H75" s="19" t="s">
        <v>17</v>
      </c>
    </row>
    <row r="76" spans="1:8" outlineLevel="2">
      <c r="A76" s="19">
        <v>20</v>
      </c>
      <c r="B76" s="9" t="s">
        <v>204</v>
      </c>
      <c r="C76" s="10" t="s">
        <v>205</v>
      </c>
      <c r="D76" s="10" t="s">
        <v>206</v>
      </c>
      <c r="E76" s="8" t="s">
        <v>16</v>
      </c>
      <c r="F76" s="15">
        <v>174450.0</v>
      </c>
      <c r="G76" s="13">
        <f>F76*76</f>
        <v>13258200</v>
      </c>
      <c r="H76" s="19" t="s">
        <v>17</v>
      </c>
    </row>
    <row r="77" spans="1:8" outlineLevel="2">
      <c r="A77" s="19">
        <v>21</v>
      </c>
      <c r="B77" s="9" t="s">
        <v>207</v>
      </c>
      <c r="C77" s="10" t="s">
        <v>208</v>
      </c>
      <c r="D77" s="10" t="s">
        <v>209</v>
      </c>
      <c r="E77" s="8" t="s">
        <v>16</v>
      </c>
      <c r="F77" s="15">
        <v>193890.0</v>
      </c>
      <c r="G77" s="13">
        <f>F77*77</f>
        <v>14929530</v>
      </c>
      <c r="H77" s="19" t="s">
        <v>17</v>
      </c>
    </row>
    <row r="78" spans="1:8" outlineLevel="2">
      <c r="A78" s="19">
        <v>22</v>
      </c>
      <c r="B78" s="9" t="s">
        <v>210</v>
      </c>
      <c r="C78" s="10" t="s">
        <v>211</v>
      </c>
      <c r="D78" s="10" t="s">
        <v>212</v>
      </c>
      <c r="E78" s="8" t="s">
        <v>16</v>
      </c>
      <c r="F78" s="15">
        <v>173350.0</v>
      </c>
      <c r="G78" s="13">
        <f>F78*78</f>
        <v>13521300</v>
      </c>
      <c r="H78" s="19" t="s">
        <v>17</v>
      </c>
    </row>
    <row r="79" spans="1:8" outlineLevel="2">
      <c r="A79" s="19">
        <v>23</v>
      </c>
      <c r="B79" s="9" t="s">
        <v>213</v>
      </c>
      <c r="C79" s="10" t="s">
        <v>214</v>
      </c>
      <c r="D79" s="10" t="s">
        <v>215</v>
      </c>
      <c r="E79" s="8" t="s">
        <v>16</v>
      </c>
      <c r="F79" s="15">
        <v>184420.0</v>
      </c>
      <c r="G79" s="13">
        <f>F79*79</f>
        <v>14569180</v>
      </c>
      <c r="H79" s="19" t="s">
        <v>17</v>
      </c>
    </row>
    <row r="80" spans="1:8" outlineLevel="2">
      <c r="A80" s="19">
        <v>24</v>
      </c>
      <c r="B80" s="9" t="s">
        <v>216</v>
      </c>
      <c r="C80" s="10" t="s">
        <v>217</v>
      </c>
      <c r="D80" s="10" t="s">
        <v>218</v>
      </c>
      <c r="E80" s="8" t="s">
        <v>16</v>
      </c>
      <c r="F80" s="15">
        <v>90920.0</v>
      </c>
      <c r="G80" s="13">
        <f>F80*80</f>
        <v>7273600</v>
      </c>
      <c r="H80" s="19" t="s">
        <v>17</v>
      </c>
    </row>
    <row r="81" spans="1:8" outlineLevel="2">
      <c r="A81" s="19">
        <v>25</v>
      </c>
      <c r="B81" s="9" t="s">
        <v>219</v>
      </c>
      <c r="C81" s="10" t="s">
        <v>220</v>
      </c>
      <c r="D81" s="10" t="s">
        <v>221</v>
      </c>
      <c r="E81" s="8" t="s">
        <v>16</v>
      </c>
      <c r="F81" s="15">
        <v>97190.0</v>
      </c>
      <c r="G81" s="13">
        <f>F81*81</f>
        <v>7872390</v>
      </c>
      <c r="H81" s="19" t="s">
        <v>17</v>
      </c>
    </row>
    <row r="82" spans="1:8" outlineLevel="2">
      <c r="A82" s="19">
        <v>26</v>
      </c>
      <c r="B82" s="9" t="s">
        <v>222</v>
      </c>
      <c r="C82" s="10" t="s">
        <v>223</v>
      </c>
      <c r="D82" s="10" t="s">
        <v>224</v>
      </c>
      <c r="E82" s="8" t="s">
        <v>16</v>
      </c>
      <c r="F82" s="15">
        <v>97190.0</v>
      </c>
      <c r="G82" s="13">
        <f>F82*82</f>
        <v>7969580</v>
      </c>
      <c r="H82" s="19" t="s">
        <v>17</v>
      </c>
    </row>
    <row r="83" spans="1:8" outlineLevel="2">
      <c r="A83" s="19">
        <v>27</v>
      </c>
      <c r="B83" s="9" t="s">
        <v>225</v>
      </c>
      <c r="C83" s="10" t="s">
        <v>226</v>
      </c>
      <c r="D83" s="10" t="s">
        <v>227</v>
      </c>
      <c r="E83" s="8" t="s">
        <v>16</v>
      </c>
      <c r="F83" s="15">
        <v>106050.0</v>
      </c>
      <c r="G83" s="13">
        <f>F83*83</f>
        <v>8802150</v>
      </c>
      <c r="H83" s="19" t="s">
        <v>17</v>
      </c>
    </row>
    <row r="84" spans="1:8" outlineLevel="2">
      <c r="A84" s="19">
        <v>28</v>
      </c>
      <c r="B84" s="9" t="s">
        <v>228</v>
      </c>
      <c r="C84" s="10" t="s">
        <v>229</v>
      </c>
      <c r="D84" s="10" t="s">
        <v>230</v>
      </c>
      <c r="E84" s="8" t="s">
        <v>16</v>
      </c>
      <c r="F84" s="15">
        <v>125610.0</v>
      </c>
      <c r="G84" s="13">
        <f>F84*84</f>
        <v>10551240</v>
      </c>
      <c r="H84" s="19" t="s">
        <v>17</v>
      </c>
    </row>
    <row r="85" spans="1:8" outlineLevel="2">
      <c r="A85" s="19">
        <v>29</v>
      </c>
      <c r="B85" s="9" t="s">
        <v>231</v>
      </c>
      <c r="C85" s="10" t="s">
        <v>232</v>
      </c>
      <c r="D85" s="10" t="s">
        <v>233</v>
      </c>
      <c r="E85" s="8" t="s">
        <v>16</v>
      </c>
      <c r="F85" s="15">
        <v>133490.0</v>
      </c>
      <c r="G85" s="13">
        <f>F85*85</f>
        <v>11346650</v>
      </c>
      <c r="H85" s="19" t="s">
        <v>17</v>
      </c>
    </row>
    <row r="86" spans="1:8" outlineLevel="2">
      <c r="A86" s="19">
        <v>30</v>
      </c>
      <c r="B86" s="9" t="s">
        <v>234</v>
      </c>
      <c r="C86" s="10" t="s">
        <v>235</v>
      </c>
      <c r="D86" s="10" t="s">
        <v>236</v>
      </c>
      <c r="E86" s="8" t="s">
        <v>16</v>
      </c>
      <c r="F86" s="15">
        <v>114420.0</v>
      </c>
      <c r="G86" s="13">
        <f>F86*86</f>
        <v>9840120</v>
      </c>
      <c r="H86" s="19" t="s">
        <v>17</v>
      </c>
    </row>
    <row r="87" spans="1:8" outlineLevel="2">
      <c r="A87" s="19">
        <v>31</v>
      </c>
      <c r="B87" s="9" t="s">
        <v>237</v>
      </c>
      <c r="C87" s="10" t="s">
        <v>238</v>
      </c>
      <c r="D87" s="10" t="s">
        <v>239</v>
      </c>
      <c r="E87" s="8" t="s">
        <v>16</v>
      </c>
      <c r="F87" s="15">
        <v>125120.0</v>
      </c>
      <c r="G87" s="13">
        <f>F87*87</f>
        <v>10885440</v>
      </c>
      <c r="H87" s="19" t="s">
        <v>17</v>
      </c>
    </row>
    <row r="88" spans="1:8" outlineLevel="2">
      <c r="A88" s="19">
        <v>32</v>
      </c>
      <c r="B88" s="9" t="s">
        <v>240</v>
      </c>
      <c r="C88" s="10" t="s">
        <v>241</v>
      </c>
      <c r="D88" s="10" t="s">
        <v>242</v>
      </c>
      <c r="E88" s="8" t="s">
        <v>16</v>
      </c>
      <c r="F88" s="15">
        <v>114420.0</v>
      </c>
      <c r="G88" s="13">
        <f>F88*88</f>
        <v>10068960</v>
      </c>
      <c r="H88" s="19" t="s">
        <v>17</v>
      </c>
    </row>
    <row r="89" spans="1:8" outlineLevel="2">
      <c r="A89" s="19">
        <v>33</v>
      </c>
      <c r="B89" s="9" t="s">
        <v>243</v>
      </c>
      <c r="C89" s="10" t="s">
        <v>244</v>
      </c>
      <c r="D89" s="10" t="s">
        <v>245</v>
      </c>
      <c r="E89" s="8" t="s">
        <v>16</v>
      </c>
      <c r="F89" s="15">
        <v>136440.0</v>
      </c>
      <c r="G89" s="13">
        <f>F89*89</f>
        <v>12143160</v>
      </c>
      <c r="H89" s="19" t="s">
        <v>17</v>
      </c>
    </row>
    <row r="90" spans="1:8" outlineLevel="2">
      <c r="A90" s="19">
        <v>34</v>
      </c>
      <c r="B90" s="9" t="s">
        <v>246</v>
      </c>
      <c r="C90" s="10" t="s">
        <v>247</v>
      </c>
      <c r="D90" s="10" t="s">
        <v>248</v>
      </c>
      <c r="E90" s="8" t="s">
        <v>16</v>
      </c>
      <c r="F90" s="15">
        <v>102360.0</v>
      </c>
      <c r="G90" s="13">
        <f>F90*90</f>
        <v>9212400</v>
      </c>
      <c r="H90" s="19" t="s">
        <v>17</v>
      </c>
    </row>
    <row r="91" spans="1:8" outlineLevel="2">
      <c r="A91" s="19">
        <v>35</v>
      </c>
      <c r="B91" s="9" t="s">
        <v>249</v>
      </c>
      <c r="C91" s="10" t="s">
        <v>250</v>
      </c>
      <c r="D91" s="10" t="s">
        <v>251</v>
      </c>
      <c r="E91" s="8" t="s">
        <v>16</v>
      </c>
      <c r="F91" s="15">
        <v>119460.0</v>
      </c>
      <c r="G91" s="13">
        <f>F91*91</f>
        <v>10870860</v>
      </c>
      <c r="H91" s="19" t="s">
        <v>17</v>
      </c>
    </row>
    <row r="92" spans="1:8" outlineLevel="2">
      <c r="A92" s="19">
        <v>36</v>
      </c>
      <c r="B92" s="9" t="s">
        <v>252</v>
      </c>
      <c r="C92" s="10" t="s">
        <v>253</v>
      </c>
      <c r="D92" s="10" t="s">
        <v>254</v>
      </c>
      <c r="E92" s="8" t="s">
        <v>16</v>
      </c>
      <c r="F92" s="15">
        <v>183070.0</v>
      </c>
      <c r="G92" s="13">
        <f>F92*92</f>
        <v>16842440</v>
      </c>
      <c r="H92" s="19" t="s">
        <v>17</v>
      </c>
    </row>
    <row r="93" spans="1:8" outlineLevel="2">
      <c r="A93" s="19">
        <v>37</v>
      </c>
      <c r="B93" s="9" t="s">
        <v>255</v>
      </c>
      <c r="C93" s="10" t="s">
        <v>256</v>
      </c>
      <c r="D93" s="10" t="s">
        <v>257</v>
      </c>
      <c r="E93" s="8" t="s">
        <v>16</v>
      </c>
      <c r="F93" s="15">
        <v>177900.0</v>
      </c>
      <c r="G93" s="13">
        <f>F93*93</f>
        <v>16544700</v>
      </c>
      <c r="H93" s="19" t="s">
        <v>17</v>
      </c>
    </row>
    <row r="94" spans="1:8" outlineLevel="2">
      <c r="A94" s="19">
        <v>38</v>
      </c>
      <c r="B94" s="9" t="s">
        <v>258</v>
      </c>
      <c r="C94" s="10" t="s">
        <v>259</v>
      </c>
      <c r="D94" s="10" t="s">
        <v>260</v>
      </c>
      <c r="E94" s="8" t="s">
        <v>16</v>
      </c>
      <c r="F94" s="15">
        <v>335370.0</v>
      </c>
      <c r="G94" s="13">
        <f>F94*94</f>
        <v>31524780</v>
      </c>
      <c r="H94" s="19" t="s">
        <v>17</v>
      </c>
    </row>
    <row r="95" spans="1:8" outlineLevel="2">
      <c r="A95" s="19">
        <v>39</v>
      </c>
      <c r="B95" s="9" t="s">
        <v>261</v>
      </c>
      <c r="C95" s="10" t="s">
        <v>262</v>
      </c>
      <c r="D95" s="10" t="s">
        <v>263</v>
      </c>
      <c r="E95" s="8" t="s">
        <v>16</v>
      </c>
      <c r="F95" s="15">
        <v>344720.0</v>
      </c>
      <c r="G95" s="13">
        <f>F95*95</f>
        <v>32748400</v>
      </c>
      <c r="H95" s="19" t="s">
        <v>17</v>
      </c>
    </row>
    <row r="96" spans="1:8" outlineLevel="2">
      <c r="A96" s="19">
        <v>40</v>
      </c>
      <c r="B96" s="9" t="s">
        <v>264</v>
      </c>
      <c r="C96" s="10" t="s">
        <v>265</v>
      </c>
      <c r="D96" s="10" t="s">
        <v>266</v>
      </c>
      <c r="E96" s="8" t="s">
        <v>16</v>
      </c>
      <c r="F96" s="15">
        <v>350260.0</v>
      </c>
      <c r="G96" s="13">
        <f>F96*96</f>
        <v>33624960</v>
      </c>
      <c r="H96" s="19" t="s">
        <v>17</v>
      </c>
    </row>
    <row r="97" spans="1:8" outlineLevel="2">
      <c r="A97" s="19">
        <v>41</v>
      </c>
      <c r="B97" s="9" t="s">
        <v>267</v>
      </c>
      <c r="C97" s="10" t="s">
        <v>268</v>
      </c>
      <c r="D97" s="10" t="s">
        <v>269</v>
      </c>
      <c r="E97" s="8" t="s">
        <v>16</v>
      </c>
      <c r="F97" s="15">
        <v>171130.0</v>
      </c>
      <c r="G97" s="13">
        <f>F97*97</f>
        <v>16599610</v>
      </c>
      <c r="H97" s="19" t="s">
        <v>17</v>
      </c>
    </row>
    <row r="98" spans="1:8" outlineLevel="2">
      <c r="A98" s="19">
        <v>42</v>
      </c>
      <c r="B98" s="9" t="s">
        <v>270</v>
      </c>
      <c r="C98" s="10" t="s">
        <v>271</v>
      </c>
      <c r="D98" s="10" t="s">
        <v>272</v>
      </c>
      <c r="E98" s="8" t="s">
        <v>16</v>
      </c>
      <c r="F98" s="15">
        <v>177410.0</v>
      </c>
      <c r="G98" s="13">
        <f>F98*98</f>
        <v>17386180</v>
      </c>
      <c r="H98" s="19" t="s">
        <v>17</v>
      </c>
    </row>
    <row r="99" spans="1:8" outlineLevel="2">
      <c r="A99" s="19">
        <v>43</v>
      </c>
      <c r="B99" s="9" t="s">
        <v>273</v>
      </c>
      <c r="C99" s="10" t="s">
        <v>274</v>
      </c>
      <c r="D99" s="10" t="s">
        <v>275</v>
      </c>
      <c r="E99" s="8" t="s">
        <v>16</v>
      </c>
      <c r="F99" s="15">
        <v>223420.0</v>
      </c>
      <c r="G99" s="13">
        <f>F99*99</f>
        <v>22118580</v>
      </c>
      <c r="H99" s="19" t="s">
        <v>17</v>
      </c>
    </row>
    <row r="100" spans="1:8" outlineLevel="2">
      <c r="A100" s="19">
        <v>44</v>
      </c>
      <c r="B100" s="9" t="s">
        <v>276</v>
      </c>
      <c r="C100" s="10" t="s">
        <v>277</v>
      </c>
      <c r="D100" s="10" t="s">
        <v>278</v>
      </c>
      <c r="E100" s="8" t="s">
        <v>16</v>
      </c>
      <c r="F100" s="15">
        <v>194020.0</v>
      </c>
      <c r="G100" s="13">
        <f>F100*100</f>
        <v>19402000</v>
      </c>
      <c r="H100" s="19" t="s">
        <v>17</v>
      </c>
    </row>
    <row r="101" spans="1:8" outlineLevel="2">
      <c r="A101" s="19">
        <v>45</v>
      </c>
      <c r="B101" s="9" t="s">
        <v>279</v>
      </c>
      <c r="C101" s="10" t="s">
        <v>280</v>
      </c>
      <c r="D101" s="10" t="s">
        <v>281</v>
      </c>
      <c r="E101" s="8" t="s">
        <v>16</v>
      </c>
      <c r="F101" s="15">
        <v>214190.0</v>
      </c>
      <c r="G101" s="13">
        <f>F101*101</f>
        <v>21633190</v>
      </c>
      <c r="H101" s="19" t="s">
        <v>17</v>
      </c>
    </row>
    <row r="102" spans="1:8" outlineLevel="2">
      <c r="A102" s="19">
        <v>46</v>
      </c>
      <c r="B102" s="9" t="s">
        <v>282</v>
      </c>
      <c r="C102" s="10" t="s">
        <v>283</v>
      </c>
      <c r="D102" s="10" t="s">
        <v>284</v>
      </c>
      <c r="E102" s="8" t="s">
        <v>16</v>
      </c>
      <c r="F102" s="15">
        <v>178880.0</v>
      </c>
      <c r="G102" s="13">
        <f>F102*102</f>
        <v>18245760</v>
      </c>
      <c r="H102" s="19" t="s">
        <v>17</v>
      </c>
    </row>
    <row r="103" spans="1:8" outlineLevel="2">
      <c r="A103" s="19">
        <v>47</v>
      </c>
      <c r="B103" s="9" t="s">
        <v>285</v>
      </c>
      <c r="C103" s="10" t="s">
        <v>286</v>
      </c>
      <c r="D103" s="10" t="s">
        <v>287</v>
      </c>
      <c r="E103" s="8" t="s">
        <v>16</v>
      </c>
      <c r="F103" s="15">
        <v>183440.0</v>
      </c>
      <c r="G103" s="13">
        <f>F103*103</f>
        <v>18894320</v>
      </c>
      <c r="H103" s="19" t="s">
        <v>17</v>
      </c>
    </row>
    <row r="104" spans="1:8" outlineLevel="2">
      <c r="A104" s="19">
        <v>48</v>
      </c>
      <c r="B104" s="9" t="s">
        <v>288</v>
      </c>
      <c r="C104" s="10" t="s">
        <v>289</v>
      </c>
      <c r="D104" s="10" t="s">
        <v>290</v>
      </c>
      <c r="E104" s="8" t="s">
        <v>16</v>
      </c>
      <c r="F104" s="15">
        <v>547470.0</v>
      </c>
      <c r="G104" s="13">
        <f>F104*104</f>
        <v>56936880</v>
      </c>
      <c r="H104" s="19" t="s">
        <v>17</v>
      </c>
    </row>
    <row r="105" spans="1:8" outlineLevel="2">
      <c r="A105" s="19">
        <v>49</v>
      </c>
      <c r="B105" s="9" t="s">
        <v>291</v>
      </c>
      <c r="C105" s="10" t="s">
        <v>292</v>
      </c>
      <c r="D105" s="10" t="s">
        <v>293</v>
      </c>
      <c r="E105" s="8" t="s">
        <v>16</v>
      </c>
      <c r="F105" s="15">
        <v>301910.0</v>
      </c>
      <c r="G105" s="13">
        <f>F105*105</f>
        <v>31700550</v>
      </c>
      <c r="H105" s="19" t="s">
        <v>17</v>
      </c>
    </row>
    <row r="106" spans="1:8" outlineLevel="2">
      <c r="A106" s="19">
        <v>50</v>
      </c>
      <c r="B106" s="9" t="s">
        <v>294</v>
      </c>
      <c r="C106" s="10" t="s">
        <v>295</v>
      </c>
      <c r="D106" s="10" t="s">
        <v>296</v>
      </c>
      <c r="E106" s="8" t="s">
        <v>16</v>
      </c>
      <c r="F106" s="15">
        <v>414350.0</v>
      </c>
      <c r="G106" s="13">
        <f>F106*106</f>
        <v>43921100</v>
      </c>
      <c r="H106" s="19" t="s">
        <v>17</v>
      </c>
    </row>
    <row r="107" spans="1:8" outlineLevel="2">
      <c r="A107" s="19">
        <v>51</v>
      </c>
      <c r="B107" s="9" t="s">
        <v>297</v>
      </c>
      <c r="C107" s="10" t="s">
        <v>298</v>
      </c>
      <c r="D107" s="10" t="s">
        <v>299</v>
      </c>
      <c r="E107" s="8" t="s">
        <v>16</v>
      </c>
      <c r="F107" s="15">
        <v>314090.0</v>
      </c>
      <c r="G107" s="13">
        <f>F107*107</f>
        <v>33607630</v>
      </c>
      <c r="H107" s="19" t="s">
        <v>17</v>
      </c>
    </row>
    <row r="108" spans="1:8" outlineLevel="2">
      <c r="A108" s="19">
        <v>52</v>
      </c>
      <c r="B108" s="9" t="s">
        <v>300</v>
      </c>
      <c r="C108" s="10" t="s">
        <v>301</v>
      </c>
      <c r="D108" s="10" t="s">
        <v>302</v>
      </c>
      <c r="E108" s="8" t="s">
        <v>16</v>
      </c>
      <c r="F108" s="15">
        <v>285050.0</v>
      </c>
      <c r="G108" s="13">
        <f>F108*108</f>
        <v>30785400</v>
      </c>
      <c r="H108" s="19" t="s">
        <v>17</v>
      </c>
    </row>
    <row r="109" spans="1:8" outlineLevel="1">
      <c r="A109" s="18" t="s">
        <v>303</v>
      </c>
      <c r="B109" s="2"/>
      <c r="C109" s="2"/>
      <c r="D109" s="2"/>
      <c r="E109" s="2"/>
      <c r="F109" s="11"/>
      <c r="G109" s="11"/>
      <c r="H109" s="20"/>
    </row>
    <row r="110" spans="1:8" outlineLevel="2">
      <c r="A110" s="3" t="s">
        <v>5</v>
      </c>
      <c r="B110" s="4" t="s">
        <v>6</v>
      </c>
      <c r="C110" s="5" t="s">
        <v>7</v>
      </c>
      <c r="D110" s="5" t="s">
        <v>8</v>
      </c>
      <c r="E110" s="6" t="s">
        <v>9</v>
      </c>
      <c r="F110" s="14" t="s">
        <v>10</v>
      </c>
      <c r="G110" s="12" t="s">
        <v>11</v>
      </c>
      <c r="H110" s="3" t="s">
        <v>12</v>
      </c>
    </row>
    <row r="111" spans="1:8" outlineLevel="2">
      <c r="A111" s="19">
        <v>1</v>
      </c>
      <c r="B111" s="9" t="s">
        <v>304</v>
      </c>
      <c r="C111" s="10" t="s">
        <v>305</v>
      </c>
      <c r="D111" s="10" t="s">
        <v>306</v>
      </c>
      <c r="E111" s="8">
        <v>1000.0</v>
      </c>
      <c r="F111" s="15">
        <v>140521.0</v>
      </c>
      <c r="G111" s="13">
        <f>F111*111</f>
        <v>15597831</v>
      </c>
      <c r="H111" s="19" t="s">
        <v>17</v>
      </c>
    </row>
    <row r="112" spans="1:8" outlineLevel="2">
      <c r="A112" s="19">
        <v>2</v>
      </c>
      <c r="B112" s="9" t="s">
        <v>307</v>
      </c>
      <c r="C112" s="10" t="s">
        <v>308</v>
      </c>
      <c r="D112" s="10" t="s">
        <v>309</v>
      </c>
      <c r="E112" s="8">
        <v>1000.0</v>
      </c>
      <c r="F112" s="15">
        <v>161516.0</v>
      </c>
      <c r="G112" s="13">
        <f>F112*112</f>
        <v>18089792</v>
      </c>
      <c r="H112" s="19" t="s">
        <v>17</v>
      </c>
    </row>
    <row r="113" spans="1:8" outlineLevel="2">
      <c r="A113" s="19">
        <v>3</v>
      </c>
      <c r="B113" s="9" t="s">
        <v>310</v>
      </c>
      <c r="C113" s="10" t="s">
        <v>311</v>
      </c>
      <c r="D113" s="10" t="s">
        <v>312</v>
      </c>
      <c r="E113" s="8">
        <v>1000.0</v>
      </c>
      <c r="F113" s="15">
        <v>117244.0</v>
      </c>
      <c r="G113" s="13">
        <f>F113*113</f>
        <v>13248572</v>
      </c>
      <c r="H113" s="19" t="s">
        <v>17</v>
      </c>
    </row>
    <row r="114" spans="1:8" outlineLevel="2">
      <c r="A114" s="19">
        <v>4</v>
      </c>
      <c r="B114" s="9" t="s">
        <v>313</v>
      </c>
      <c r="C114" s="10" t="s">
        <v>314</v>
      </c>
      <c r="D114" s="10" t="s">
        <v>315</v>
      </c>
      <c r="E114" s="8">
        <v>1000.0</v>
      </c>
      <c r="F114" s="15">
        <v>128300.0</v>
      </c>
      <c r="G114" s="13">
        <f>F114*114</f>
        <v>14626200</v>
      </c>
      <c r="H114" s="19" t="s">
        <v>17</v>
      </c>
    </row>
    <row r="115" spans="1:8" outlineLevel="2">
      <c r="A115" s="19">
        <v>5</v>
      </c>
      <c r="B115" s="9" t="s">
        <v>316</v>
      </c>
      <c r="C115" s="10" t="s">
        <v>317</v>
      </c>
      <c r="D115" s="10" t="s">
        <v>318</v>
      </c>
      <c r="E115" s="8">
        <v>1000.0</v>
      </c>
      <c r="F115" s="15">
        <v>117553.0</v>
      </c>
      <c r="G115" s="13">
        <f>F115*115</f>
        <v>13518595</v>
      </c>
      <c r="H115" s="19" t="s">
        <v>17</v>
      </c>
    </row>
    <row r="116" spans="1:8" outlineLevel="2">
      <c r="A116" s="19">
        <v>6</v>
      </c>
      <c r="B116" s="9" t="s">
        <v>319</v>
      </c>
      <c r="C116" s="10" t="s">
        <v>320</v>
      </c>
      <c r="D116" s="10" t="s">
        <v>321</v>
      </c>
      <c r="E116" s="8">
        <v>1000.0</v>
      </c>
      <c r="F116" s="15">
        <v>123903.0</v>
      </c>
      <c r="G116" s="13">
        <f>F116*116</f>
        <v>14372748</v>
      </c>
      <c r="H116" s="19" t="s">
        <v>17</v>
      </c>
    </row>
    <row r="117" spans="1:8" outlineLevel="2">
      <c r="A117" s="19">
        <v>7</v>
      </c>
      <c r="B117" s="9" t="s">
        <v>322</v>
      </c>
      <c r="C117" s="10" t="s">
        <v>323</v>
      </c>
      <c r="D117" s="10" t="s">
        <v>324</v>
      </c>
      <c r="E117" s="8">
        <v>1000.0</v>
      </c>
      <c r="F117" s="15">
        <v>93510.0</v>
      </c>
      <c r="G117" s="13">
        <f>F117*117</f>
        <v>10940670</v>
      </c>
      <c r="H117" s="19" t="s">
        <v>17</v>
      </c>
    </row>
    <row r="118" spans="1:8" outlineLevel="2">
      <c r="A118" s="19">
        <v>8</v>
      </c>
      <c r="B118" s="9" t="s">
        <v>325</v>
      </c>
      <c r="C118" s="10" t="s">
        <v>326</v>
      </c>
      <c r="D118" s="10" t="s">
        <v>327</v>
      </c>
      <c r="E118" s="8">
        <v>1000.0</v>
      </c>
      <c r="F118" s="15">
        <v>63726.0</v>
      </c>
      <c r="G118" s="13">
        <f>F118*118</f>
        <v>7519668</v>
      </c>
      <c r="H118" s="19" t="s">
        <v>17</v>
      </c>
    </row>
    <row r="119" spans="1:8" outlineLevel="2">
      <c r="A119" s="19">
        <v>9</v>
      </c>
      <c r="B119" s="9" t="s">
        <v>328</v>
      </c>
      <c r="C119" s="10" t="s">
        <v>329</v>
      </c>
      <c r="D119" s="10" t="s">
        <v>330</v>
      </c>
      <c r="E119" s="8">
        <v>1000.0</v>
      </c>
      <c r="F119" s="15">
        <v>86867.0</v>
      </c>
      <c r="G119" s="13">
        <f>F119*119</f>
        <v>10337173</v>
      </c>
      <c r="H119" s="19" t="s">
        <v>17</v>
      </c>
    </row>
    <row r="120" spans="1:8" outlineLevel="2">
      <c r="A120" s="19">
        <v>10</v>
      </c>
      <c r="B120" s="9" t="s">
        <v>331</v>
      </c>
      <c r="C120" s="10" t="s">
        <v>332</v>
      </c>
      <c r="D120" s="10" t="s">
        <v>333</v>
      </c>
      <c r="E120" s="8">
        <v>1000.0</v>
      </c>
      <c r="F120" s="15">
        <v>94671.0</v>
      </c>
      <c r="G120" s="13">
        <f>F120*120</f>
        <v>11360520</v>
      </c>
      <c r="H120" s="19" t="s">
        <v>17</v>
      </c>
    </row>
    <row r="121" spans="1:8" outlineLevel="2">
      <c r="A121" s="19">
        <v>11</v>
      </c>
      <c r="B121" s="9" t="s">
        <v>334</v>
      </c>
      <c r="C121" s="10" t="s">
        <v>335</v>
      </c>
      <c r="D121" s="10" t="s">
        <v>336</v>
      </c>
      <c r="E121" s="8">
        <v>1000.0</v>
      </c>
      <c r="F121" s="15">
        <v>89812.0</v>
      </c>
      <c r="G121" s="13">
        <f>F121*121</f>
        <v>10867252</v>
      </c>
      <c r="H121" s="19" t="s">
        <v>17</v>
      </c>
    </row>
    <row r="122" spans="1:8" outlineLevel="2">
      <c r="A122" s="19">
        <v>12</v>
      </c>
      <c r="B122" s="9" t="s">
        <v>337</v>
      </c>
      <c r="C122" s="10" t="s">
        <v>338</v>
      </c>
      <c r="D122" s="10" t="s">
        <v>339</v>
      </c>
      <c r="E122" s="8">
        <v>1000.0</v>
      </c>
      <c r="F122" s="15">
        <v>77297.0</v>
      </c>
      <c r="G122" s="13">
        <f>F122*122</f>
        <v>9430234</v>
      </c>
      <c r="H122" s="19" t="s">
        <v>17</v>
      </c>
    </row>
    <row r="123" spans="1:8" outlineLevel="2">
      <c r="A123" s="19">
        <v>13</v>
      </c>
      <c r="B123" s="9" t="s">
        <v>340</v>
      </c>
      <c r="C123" s="10" t="s">
        <v>341</v>
      </c>
      <c r="D123" s="10" t="s">
        <v>342</v>
      </c>
      <c r="E123" s="8" t="s">
        <v>16</v>
      </c>
      <c r="F123" s="15">
        <v>148340.0</v>
      </c>
      <c r="G123" s="13">
        <f>F123*123</f>
        <v>18245820</v>
      </c>
      <c r="H123" s="19" t="s">
        <v>17</v>
      </c>
    </row>
    <row r="124" spans="1:8" outlineLevel="2">
      <c r="A124" s="19">
        <v>14</v>
      </c>
      <c r="B124" s="9" t="s">
        <v>310</v>
      </c>
      <c r="C124" s="10" t="s">
        <v>343</v>
      </c>
      <c r="D124" s="10" t="s">
        <v>344</v>
      </c>
      <c r="E124" s="8" t="s">
        <v>16</v>
      </c>
      <c r="F124" s="15">
        <v>151900.0</v>
      </c>
      <c r="G124" s="13">
        <f>F124*124</f>
        <v>18835600</v>
      </c>
      <c r="H124" s="19" t="s">
        <v>17</v>
      </c>
    </row>
    <row r="125" spans="1:8" outlineLevel="2">
      <c r="A125" s="19">
        <v>15</v>
      </c>
      <c r="B125" s="9" t="s">
        <v>345</v>
      </c>
      <c r="C125" s="10" t="s">
        <v>346</v>
      </c>
      <c r="D125" s="10" t="s">
        <v>347</v>
      </c>
      <c r="E125" s="8">
        <v>1000.0</v>
      </c>
      <c r="F125" s="15">
        <v>163558.0</v>
      </c>
      <c r="G125" s="13">
        <f>F125*125</f>
        <v>20444750</v>
      </c>
      <c r="H125" s="19" t="s">
        <v>17</v>
      </c>
    </row>
    <row r="126" spans="1:8" outlineLevel="2">
      <c r="A126" s="19">
        <v>16</v>
      </c>
      <c r="B126" s="9" t="s">
        <v>348</v>
      </c>
      <c r="C126" s="10" t="s">
        <v>349</v>
      </c>
      <c r="D126" s="10" t="s">
        <v>350</v>
      </c>
      <c r="E126" s="8" t="s">
        <v>16</v>
      </c>
      <c r="F126" s="15">
        <v>140870.0</v>
      </c>
      <c r="G126" s="13">
        <f>F126*126</f>
        <v>17749620</v>
      </c>
      <c r="H126" s="19" t="s">
        <v>17</v>
      </c>
    </row>
    <row r="127" spans="1:8" outlineLevel="2">
      <c r="A127" s="19">
        <v>17</v>
      </c>
      <c r="B127" s="9" t="s">
        <v>345</v>
      </c>
      <c r="C127" s="10" t="s">
        <v>351</v>
      </c>
      <c r="D127" s="10" t="s">
        <v>352</v>
      </c>
      <c r="E127" s="8" t="s">
        <v>16</v>
      </c>
      <c r="F127" s="15">
        <v>144420.0</v>
      </c>
      <c r="G127" s="13">
        <f>F127*127</f>
        <v>18341340</v>
      </c>
      <c r="H127" s="19" t="s">
        <v>17</v>
      </c>
    </row>
    <row r="128" spans="1:8" outlineLevel="2">
      <c r="A128" s="19">
        <v>18</v>
      </c>
      <c r="B128" s="9" t="s">
        <v>353</v>
      </c>
      <c r="C128" s="10" t="s">
        <v>354</v>
      </c>
      <c r="D128" s="10" t="s">
        <v>355</v>
      </c>
      <c r="E128" s="8">
        <v>1000.0</v>
      </c>
      <c r="F128" s="15">
        <v>105371.0</v>
      </c>
      <c r="G128" s="13">
        <f>F128*128</f>
        <v>13487488</v>
      </c>
      <c r="H128" s="19" t="s">
        <v>17</v>
      </c>
    </row>
    <row r="129" spans="1:8" outlineLevel="2">
      <c r="A129" s="19">
        <v>19</v>
      </c>
      <c r="B129" s="9" t="s">
        <v>356</v>
      </c>
      <c r="C129" s="10" t="s">
        <v>357</v>
      </c>
      <c r="D129" s="10" t="s">
        <v>358</v>
      </c>
      <c r="E129" s="8" t="s">
        <v>16</v>
      </c>
      <c r="F129" s="15">
        <v>155450.0</v>
      </c>
      <c r="G129" s="13">
        <f>F129*129</f>
        <v>20053050</v>
      </c>
      <c r="H129" s="19" t="s">
        <v>17</v>
      </c>
    </row>
    <row r="130" spans="1:8" outlineLevel="2">
      <c r="A130" s="19">
        <v>20</v>
      </c>
      <c r="B130" s="9" t="s">
        <v>353</v>
      </c>
      <c r="C130" s="10" t="s">
        <v>359</v>
      </c>
      <c r="D130" s="10" t="s">
        <v>360</v>
      </c>
      <c r="E130" s="8" t="s">
        <v>16</v>
      </c>
      <c r="F130" s="15">
        <v>159010.0</v>
      </c>
      <c r="G130" s="13">
        <f>F130*130</f>
        <v>20671300</v>
      </c>
      <c r="H130" s="19" t="s">
        <v>17</v>
      </c>
    </row>
    <row r="131" spans="1:8" outlineLevel="2">
      <c r="A131" s="19">
        <v>21</v>
      </c>
      <c r="B131" s="9" t="s">
        <v>361</v>
      </c>
      <c r="C131" s="10" t="s">
        <v>362</v>
      </c>
      <c r="D131" s="10" t="s">
        <v>363</v>
      </c>
      <c r="E131" s="8">
        <v>1000.0</v>
      </c>
      <c r="F131" s="15">
        <v>145562.0</v>
      </c>
      <c r="G131" s="13">
        <f>F131*131</f>
        <v>19068622</v>
      </c>
      <c r="H131" s="19" t="s">
        <v>17</v>
      </c>
    </row>
    <row r="132" spans="1:8" outlineLevel="2">
      <c r="A132" s="19">
        <v>22</v>
      </c>
      <c r="B132" s="9" t="s">
        <v>361</v>
      </c>
      <c r="C132" s="10" t="s">
        <v>364</v>
      </c>
      <c r="D132" s="10" t="s">
        <v>365</v>
      </c>
      <c r="E132" s="8" t="s">
        <v>16</v>
      </c>
      <c r="F132" s="15">
        <v>167900.0</v>
      </c>
      <c r="G132" s="13">
        <f>F132*132</f>
        <v>22162800</v>
      </c>
      <c r="H132" s="19" t="s">
        <v>17</v>
      </c>
    </row>
    <row r="133" spans="1:8" outlineLevel="2">
      <c r="A133" s="19">
        <v>23</v>
      </c>
      <c r="B133" s="9" t="s">
        <v>366</v>
      </c>
      <c r="C133" s="10" t="s">
        <v>367</v>
      </c>
      <c r="D133" s="10" t="s">
        <v>368</v>
      </c>
      <c r="E133" s="8" t="s">
        <v>16</v>
      </c>
      <c r="F133" s="15">
        <v>135530.0</v>
      </c>
      <c r="G133" s="13">
        <f>F133*133</f>
        <v>18025490</v>
      </c>
      <c r="H133" s="19" t="s">
        <v>17</v>
      </c>
    </row>
    <row r="134" spans="1:8" outlineLevel="2">
      <c r="A134" s="19">
        <v>24</v>
      </c>
      <c r="B134" s="9" t="s">
        <v>369</v>
      </c>
      <c r="C134" s="10" t="s">
        <v>370</v>
      </c>
      <c r="D134" s="10" t="s">
        <v>371</v>
      </c>
      <c r="E134" s="8" t="s">
        <v>16</v>
      </c>
      <c r="F134" s="15">
        <v>153320.0</v>
      </c>
      <c r="G134" s="13">
        <f>F134*134</f>
        <v>20544880</v>
      </c>
      <c r="H134" s="19" t="s">
        <v>17</v>
      </c>
    </row>
    <row r="135" spans="1:8" outlineLevel="2">
      <c r="A135" s="19">
        <v>25</v>
      </c>
      <c r="B135" s="9" t="s">
        <v>372</v>
      </c>
      <c r="C135" s="10" t="s">
        <v>373</v>
      </c>
      <c r="D135" s="10" t="s">
        <v>374</v>
      </c>
      <c r="E135" s="8">
        <v>1000.0</v>
      </c>
      <c r="F135" s="15">
        <v>98057.0</v>
      </c>
      <c r="G135" s="13">
        <f>F135*135</f>
        <v>13237695</v>
      </c>
      <c r="H135" s="19" t="s">
        <v>17</v>
      </c>
    </row>
    <row r="136" spans="1:8" outlineLevel="2">
      <c r="A136" s="19">
        <v>26</v>
      </c>
      <c r="B136" s="9" t="s">
        <v>375</v>
      </c>
      <c r="C136" s="10" t="s">
        <v>376</v>
      </c>
      <c r="D136" s="10" t="s">
        <v>377</v>
      </c>
      <c r="E136" s="8">
        <v>1000.0</v>
      </c>
      <c r="F136" s="15">
        <v>96290.0</v>
      </c>
      <c r="G136" s="13">
        <f>F136*136</f>
        <v>13095440</v>
      </c>
      <c r="H136" s="19" t="s">
        <v>17</v>
      </c>
    </row>
    <row r="137" spans="1:8" outlineLevel="2">
      <c r="A137" s="19">
        <v>27</v>
      </c>
      <c r="B137" s="9" t="s">
        <v>378</v>
      </c>
      <c r="C137" s="10" t="s">
        <v>379</v>
      </c>
      <c r="D137" s="10" t="s">
        <v>380</v>
      </c>
      <c r="E137" s="8">
        <v>1000.0</v>
      </c>
      <c r="F137" s="15">
        <v>80978.0</v>
      </c>
      <c r="G137" s="13">
        <f>F137*137</f>
        <v>11093986</v>
      </c>
      <c r="H137" s="19" t="s">
        <v>17</v>
      </c>
    </row>
    <row r="138" spans="1:8" outlineLevel="2">
      <c r="A138" s="19">
        <v>28</v>
      </c>
      <c r="B138" s="9" t="s">
        <v>381</v>
      </c>
      <c r="C138" s="10" t="s">
        <v>382</v>
      </c>
      <c r="D138" s="10" t="s">
        <v>383</v>
      </c>
      <c r="E138" s="8">
        <v>1000.0</v>
      </c>
      <c r="F138" s="15">
        <v>91874.0</v>
      </c>
      <c r="G138" s="13">
        <f>F138*138</f>
        <v>12678612</v>
      </c>
      <c r="H138" s="19" t="s">
        <v>17</v>
      </c>
    </row>
    <row r="139" spans="1:8" outlineLevel="2">
      <c r="A139" s="19">
        <v>29</v>
      </c>
      <c r="B139" s="9" t="s">
        <v>384</v>
      </c>
      <c r="C139" s="10" t="s">
        <v>385</v>
      </c>
      <c r="D139" s="10" t="s">
        <v>386</v>
      </c>
      <c r="E139" s="8" t="s">
        <v>16</v>
      </c>
      <c r="F139" s="15">
        <v>130430.0</v>
      </c>
      <c r="G139" s="13">
        <f>F139*139</f>
        <v>18129770</v>
      </c>
      <c r="H139" s="19" t="s">
        <v>17</v>
      </c>
    </row>
    <row r="140" spans="1:8" outlineLevel="2">
      <c r="A140" s="19">
        <v>30</v>
      </c>
      <c r="B140" s="9" t="s">
        <v>387</v>
      </c>
      <c r="C140" s="10" t="s">
        <v>388</v>
      </c>
      <c r="D140" s="10" t="s">
        <v>389</v>
      </c>
      <c r="E140" s="8" t="s">
        <v>16</v>
      </c>
      <c r="F140" s="15">
        <v>136130.0</v>
      </c>
      <c r="G140" s="13">
        <f>F140*140</f>
        <v>19058200</v>
      </c>
      <c r="H140" s="19" t="s">
        <v>17</v>
      </c>
    </row>
    <row r="141" spans="1:8" outlineLevel="2">
      <c r="A141" s="19">
        <v>31</v>
      </c>
      <c r="B141" s="9" t="s">
        <v>390</v>
      </c>
      <c r="C141" s="10" t="s">
        <v>391</v>
      </c>
      <c r="D141" s="10" t="s">
        <v>392</v>
      </c>
      <c r="E141" s="8">
        <v>1000.0</v>
      </c>
      <c r="F141" s="15">
        <v>107480.0</v>
      </c>
      <c r="G141" s="13">
        <f>F141*141</f>
        <v>15154680</v>
      </c>
      <c r="H141" s="19" t="s">
        <v>17</v>
      </c>
    </row>
    <row r="142" spans="1:8" outlineLevel="2">
      <c r="A142" s="19">
        <v>32</v>
      </c>
      <c r="B142" s="9" t="s">
        <v>393</v>
      </c>
      <c r="C142" s="10" t="s">
        <v>394</v>
      </c>
      <c r="D142" s="10" t="s">
        <v>395</v>
      </c>
      <c r="E142" s="8">
        <v>1000.0</v>
      </c>
      <c r="F142" s="15">
        <v>102327.0</v>
      </c>
      <c r="G142" s="13">
        <f>F142*142</f>
        <v>14530434</v>
      </c>
      <c r="H142" s="19" t="s">
        <v>17</v>
      </c>
    </row>
    <row r="143" spans="1:8" outlineLevel="2">
      <c r="A143" s="19">
        <v>33</v>
      </c>
      <c r="B143" s="9" t="s">
        <v>396</v>
      </c>
      <c r="C143" s="10" t="s">
        <v>397</v>
      </c>
      <c r="D143" s="10" t="s">
        <v>398</v>
      </c>
      <c r="E143" s="8">
        <v>1000.0</v>
      </c>
      <c r="F143" s="15">
        <v>90593.0</v>
      </c>
      <c r="G143" s="13">
        <f>F143*143</f>
        <v>12954799</v>
      </c>
      <c r="H143" s="19" t="s">
        <v>17</v>
      </c>
    </row>
    <row r="144" spans="1:8" outlineLevel="2">
      <c r="A144" s="19">
        <v>34</v>
      </c>
      <c r="B144" s="9" t="s">
        <v>399</v>
      </c>
      <c r="C144" s="10" t="s">
        <v>400</v>
      </c>
      <c r="D144" s="10" t="s">
        <v>401</v>
      </c>
      <c r="E144" s="8">
        <v>1000.0</v>
      </c>
      <c r="F144" s="15">
        <v>109818.0</v>
      </c>
      <c r="G144" s="13">
        <f>F144*144</f>
        <v>15813792</v>
      </c>
      <c r="H144" s="19" t="s">
        <v>17</v>
      </c>
    </row>
    <row r="145" spans="1:8" outlineLevel="2">
      <c r="A145" s="19">
        <v>35</v>
      </c>
      <c r="B145" s="9" t="s">
        <v>402</v>
      </c>
      <c r="C145" s="10" t="s">
        <v>403</v>
      </c>
      <c r="D145" s="10" t="s">
        <v>404</v>
      </c>
      <c r="E145" s="8" t="s">
        <v>16</v>
      </c>
      <c r="F145" s="15">
        <v>144280.0</v>
      </c>
      <c r="G145" s="13">
        <f>F145*145</f>
        <v>20920600</v>
      </c>
      <c r="H145" s="19" t="s">
        <v>17</v>
      </c>
    </row>
    <row r="146" spans="1:8" outlineLevel="2">
      <c r="A146" s="19">
        <v>36</v>
      </c>
      <c r="B146" s="9" t="s">
        <v>405</v>
      </c>
      <c r="C146" s="10" t="s">
        <v>406</v>
      </c>
      <c r="D146" s="10" t="s">
        <v>407</v>
      </c>
      <c r="E146" s="8" t="s">
        <v>16</v>
      </c>
      <c r="F146" s="15">
        <v>147530.0</v>
      </c>
      <c r="G146" s="13">
        <f>F146*146</f>
        <v>21539380</v>
      </c>
      <c r="H146" s="19" t="s">
        <v>17</v>
      </c>
    </row>
    <row r="147" spans="1:8" outlineLevel="2">
      <c r="A147" s="19">
        <v>37</v>
      </c>
      <c r="B147" s="9" t="s">
        <v>408</v>
      </c>
      <c r="C147" s="10" t="s">
        <v>409</v>
      </c>
      <c r="D147" s="10" t="s">
        <v>410</v>
      </c>
      <c r="E147" s="8" t="s">
        <v>16</v>
      </c>
      <c r="F147" s="15">
        <v>135000.0</v>
      </c>
      <c r="G147" s="13">
        <f>F147*147</f>
        <v>19845000</v>
      </c>
      <c r="H147" s="19" t="s">
        <v>17</v>
      </c>
    </row>
    <row r="148" spans="1:8" outlineLevel="2">
      <c r="A148" s="19">
        <v>38</v>
      </c>
      <c r="B148" s="9" t="s">
        <v>411</v>
      </c>
      <c r="C148" s="10" t="s">
        <v>412</v>
      </c>
      <c r="D148" s="10" t="s">
        <v>413</v>
      </c>
      <c r="E148" s="8">
        <v>1000.0</v>
      </c>
      <c r="F148" s="15">
        <v>145562.0</v>
      </c>
      <c r="G148" s="13">
        <f>F148*148</f>
        <v>21543176</v>
      </c>
      <c r="H148" s="19" t="s">
        <v>17</v>
      </c>
    </row>
    <row r="149" spans="1:8" outlineLevel="2">
      <c r="A149" s="19">
        <v>39</v>
      </c>
      <c r="B149" s="9" t="s">
        <v>414</v>
      </c>
      <c r="C149" s="10" t="s">
        <v>415</v>
      </c>
      <c r="D149" s="10" t="s">
        <v>416</v>
      </c>
      <c r="E149" s="8" t="s">
        <v>16</v>
      </c>
      <c r="F149" s="15">
        <v>154700.0</v>
      </c>
      <c r="G149" s="13">
        <f>F149*149</f>
        <v>23050300</v>
      </c>
      <c r="H149" s="19" t="s">
        <v>17</v>
      </c>
    </row>
    <row r="150" spans="1:8" outlineLevel="2">
      <c r="A150" s="19">
        <v>40</v>
      </c>
      <c r="B150" s="9" t="s">
        <v>411</v>
      </c>
      <c r="C150" s="10" t="s">
        <v>417</v>
      </c>
      <c r="D150" s="10" t="s">
        <v>418</v>
      </c>
      <c r="E150" s="8" t="s">
        <v>16</v>
      </c>
      <c r="F150" s="15">
        <v>157770.0</v>
      </c>
      <c r="G150" s="13">
        <f>F150*150</f>
        <v>23665500</v>
      </c>
      <c r="H150" s="19" t="s">
        <v>17</v>
      </c>
    </row>
    <row r="151" spans="1:8" outlineLevel="2">
      <c r="A151" s="19">
        <v>41</v>
      </c>
      <c r="B151" s="9" t="s">
        <v>316</v>
      </c>
      <c r="C151" s="10" t="s">
        <v>419</v>
      </c>
      <c r="D151" s="10" t="s">
        <v>420</v>
      </c>
      <c r="E151" s="8" t="s">
        <v>16</v>
      </c>
      <c r="F151" s="15">
        <v>178570.0</v>
      </c>
      <c r="G151" s="13">
        <f>F151*151</f>
        <v>26964070</v>
      </c>
      <c r="H151" s="19" t="s">
        <v>17</v>
      </c>
    </row>
    <row r="152" spans="1:8" outlineLevel="2">
      <c r="A152" s="19">
        <v>42</v>
      </c>
      <c r="B152" s="9" t="s">
        <v>421</v>
      </c>
      <c r="C152" s="10" t="s">
        <v>422</v>
      </c>
      <c r="D152" s="10" t="s">
        <v>423</v>
      </c>
      <c r="E152" s="8" t="s">
        <v>16</v>
      </c>
      <c r="F152" s="15">
        <v>157230.0</v>
      </c>
      <c r="G152" s="13">
        <f>F152*152</f>
        <v>23898960</v>
      </c>
      <c r="H152" s="19" t="s">
        <v>17</v>
      </c>
    </row>
    <row r="153" spans="1:8" outlineLevel="2">
      <c r="A153" s="19">
        <v>43</v>
      </c>
      <c r="B153" s="9" t="s">
        <v>319</v>
      </c>
      <c r="C153" s="10" t="s">
        <v>424</v>
      </c>
      <c r="D153" s="10" t="s">
        <v>425</v>
      </c>
      <c r="E153" s="8" t="s">
        <v>16</v>
      </c>
      <c r="F153" s="15">
        <v>160790.0</v>
      </c>
      <c r="G153" s="13">
        <f>F153*153</f>
        <v>24600870</v>
      </c>
      <c r="H153" s="19" t="s">
        <v>17</v>
      </c>
    </row>
    <row r="154" spans="1:8" outlineLevel="2">
      <c r="A154" s="19">
        <v>44</v>
      </c>
      <c r="B154" s="9" t="s">
        <v>426</v>
      </c>
      <c r="C154" s="10" t="s">
        <v>427</v>
      </c>
      <c r="D154" s="10" t="s">
        <v>428</v>
      </c>
      <c r="E154" s="8" t="s">
        <v>16</v>
      </c>
      <c r="F154" s="15">
        <v>107230.0</v>
      </c>
      <c r="G154" s="13">
        <f>F154*154</f>
        <v>16513420</v>
      </c>
      <c r="H154" s="19" t="s">
        <v>17</v>
      </c>
    </row>
    <row r="155" spans="1:8" outlineLevel="2">
      <c r="A155" s="19">
        <v>45</v>
      </c>
      <c r="B155" s="9" t="s">
        <v>429</v>
      </c>
      <c r="C155" s="10" t="s">
        <v>430</v>
      </c>
      <c r="D155" s="10" t="s">
        <v>431</v>
      </c>
      <c r="E155" s="8" t="s">
        <v>16</v>
      </c>
      <c r="F155" s="15">
        <v>56910.0</v>
      </c>
      <c r="G155" s="13">
        <f>F155*155</f>
        <v>8821050</v>
      </c>
      <c r="H155" s="19" t="s">
        <v>17</v>
      </c>
    </row>
    <row r="156" spans="1:8" outlineLevel="2">
      <c r="A156" s="19">
        <v>46</v>
      </c>
      <c r="B156" s="9" t="s">
        <v>322</v>
      </c>
      <c r="C156" s="10" t="s">
        <v>432</v>
      </c>
      <c r="D156" s="10" t="s">
        <v>433</v>
      </c>
      <c r="E156" s="8" t="s">
        <v>16</v>
      </c>
      <c r="F156" s="15">
        <v>110480.0</v>
      </c>
      <c r="G156" s="13">
        <f>F156*156</f>
        <v>17234880</v>
      </c>
      <c r="H156" s="19" t="s">
        <v>17</v>
      </c>
    </row>
    <row r="157" spans="1:8" outlineLevel="2">
      <c r="A157" s="19">
        <v>47</v>
      </c>
      <c r="B157" s="9" t="s">
        <v>434</v>
      </c>
      <c r="C157" s="10" t="s">
        <v>435</v>
      </c>
      <c r="D157" s="10" t="s">
        <v>436</v>
      </c>
      <c r="E157" s="8" t="s">
        <v>16</v>
      </c>
      <c r="F157" s="15">
        <v>121400.0</v>
      </c>
      <c r="G157" s="13">
        <f>F157*157</f>
        <v>19059800</v>
      </c>
      <c r="H157" s="19" t="s">
        <v>17</v>
      </c>
    </row>
    <row r="158" spans="1:8" outlineLevel="2">
      <c r="A158" s="19">
        <v>48</v>
      </c>
      <c r="B158" s="9" t="s">
        <v>437</v>
      </c>
      <c r="C158" s="10" t="s">
        <v>438</v>
      </c>
      <c r="D158" s="10" t="s">
        <v>439</v>
      </c>
      <c r="E158" s="8" t="s">
        <v>16</v>
      </c>
      <c r="F158" s="15">
        <v>85430.0</v>
      </c>
      <c r="G158" s="13">
        <f>F158*158</f>
        <v>13497940</v>
      </c>
      <c r="H158" s="19" t="s">
        <v>17</v>
      </c>
    </row>
    <row r="159" spans="1:8" outlineLevel="2">
      <c r="A159" s="19">
        <v>49</v>
      </c>
      <c r="B159" s="9" t="s">
        <v>440</v>
      </c>
      <c r="C159" s="10" t="s">
        <v>441</v>
      </c>
      <c r="D159" s="10" t="s">
        <v>442</v>
      </c>
      <c r="E159" s="8" t="s">
        <v>16</v>
      </c>
      <c r="F159" s="15">
        <v>124820.0</v>
      </c>
      <c r="G159" s="13">
        <f>F159*159</f>
        <v>19846380</v>
      </c>
      <c r="H159" s="19" t="s">
        <v>17</v>
      </c>
    </row>
    <row r="160" spans="1:8" outlineLevel="2">
      <c r="A160" s="19">
        <v>50</v>
      </c>
      <c r="B160" s="9" t="s">
        <v>443</v>
      </c>
      <c r="C160" s="10" t="s">
        <v>444</v>
      </c>
      <c r="D160" s="10" t="s">
        <v>445</v>
      </c>
      <c r="E160" s="8" t="s">
        <v>16</v>
      </c>
      <c r="F160" s="15">
        <v>119900.0</v>
      </c>
      <c r="G160" s="13">
        <f>F160*160</f>
        <v>19184000</v>
      </c>
      <c r="H160" s="19" t="s">
        <v>17</v>
      </c>
    </row>
    <row r="161" spans="1:8" outlineLevel="2">
      <c r="A161" s="19">
        <v>51</v>
      </c>
      <c r="B161" s="9" t="s">
        <v>446</v>
      </c>
      <c r="C161" s="10" t="s">
        <v>447</v>
      </c>
      <c r="D161" s="10" t="s">
        <v>448</v>
      </c>
      <c r="E161" s="8" t="s">
        <v>16</v>
      </c>
      <c r="F161" s="15">
        <v>131990.0</v>
      </c>
      <c r="G161" s="13">
        <f>F161*161</f>
        <v>21250390</v>
      </c>
      <c r="H161" s="19" t="s">
        <v>17</v>
      </c>
    </row>
    <row r="162" spans="1:8" outlineLevel="2">
      <c r="A162" s="19">
        <v>52</v>
      </c>
      <c r="B162" s="9" t="s">
        <v>449</v>
      </c>
      <c r="C162" s="10" t="s">
        <v>450</v>
      </c>
      <c r="D162" s="10" t="s">
        <v>451</v>
      </c>
      <c r="E162" s="8" t="s">
        <v>16</v>
      </c>
      <c r="F162" s="15">
        <v>140250.0</v>
      </c>
      <c r="G162" s="13">
        <f>F162*162</f>
        <v>22720500</v>
      </c>
      <c r="H162" s="19" t="s">
        <v>17</v>
      </c>
    </row>
    <row r="163" spans="1:8" outlineLevel="2">
      <c r="A163" s="19">
        <v>53</v>
      </c>
      <c r="B163" s="9" t="s">
        <v>452</v>
      </c>
      <c r="C163" s="10" t="s">
        <v>453</v>
      </c>
      <c r="D163" s="10" t="s">
        <v>454</v>
      </c>
      <c r="E163" s="8" t="s">
        <v>16</v>
      </c>
      <c r="F163" s="15">
        <v>153610.0</v>
      </c>
      <c r="G163" s="13">
        <f>F163*163</f>
        <v>25038430</v>
      </c>
      <c r="H163" s="19" t="s">
        <v>17</v>
      </c>
    </row>
    <row r="164" spans="1:8" outlineLevel="2">
      <c r="A164" s="19">
        <v>54</v>
      </c>
      <c r="B164" s="9" t="s">
        <v>455</v>
      </c>
      <c r="C164" s="10" t="s">
        <v>456</v>
      </c>
      <c r="D164" s="10" t="s">
        <v>457</v>
      </c>
      <c r="E164" s="8" t="s">
        <v>16</v>
      </c>
      <c r="F164" s="15">
        <v>155830.0</v>
      </c>
      <c r="G164" s="13">
        <f>F164*164</f>
        <v>25556120</v>
      </c>
      <c r="H164" s="19" t="s">
        <v>17</v>
      </c>
    </row>
    <row r="165" spans="1:8" outlineLevel="2">
      <c r="A165" s="19">
        <v>55</v>
      </c>
      <c r="B165" s="9" t="s">
        <v>458</v>
      </c>
      <c r="C165" s="10" t="s">
        <v>459</v>
      </c>
      <c r="D165" s="10" t="s">
        <v>460</v>
      </c>
      <c r="E165" s="8" t="s">
        <v>16</v>
      </c>
      <c r="F165" s="15">
        <v>139140.0</v>
      </c>
      <c r="G165" s="13">
        <f>F165*165</f>
        <v>22958100</v>
      </c>
      <c r="H165" s="19" t="s">
        <v>17</v>
      </c>
    </row>
    <row r="166" spans="1:8" outlineLevel="2">
      <c r="A166" s="19">
        <v>56</v>
      </c>
      <c r="B166" s="9" t="s">
        <v>461</v>
      </c>
      <c r="C166" s="10" t="s">
        <v>462</v>
      </c>
      <c r="D166" s="10" t="s">
        <v>463</v>
      </c>
      <c r="E166" s="8" t="s">
        <v>16</v>
      </c>
      <c r="F166" s="15">
        <v>141360.0</v>
      </c>
      <c r="G166" s="13">
        <f>F166*166</f>
        <v>23465760</v>
      </c>
      <c r="H166" s="19" t="s">
        <v>17</v>
      </c>
    </row>
    <row r="167" spans="1:8" outlineLevel="2">
      <c r="A167" s="19">
        <v>57</v>
      </c>
      <c r="B167" s="9" t="s">
        <v>464</v>
      </c>
      <c r="C167" s="10" t="s">
        <v>465</v>
      </c>
      <c r="D167" s="10" t="s">
        <v>466</v>
      </c>
      <c r="E167" s="8" t="s">
        <v>16</v>
      </c>
      <c r="F167" s="15">
        <v>327250.0</v>
      </c>
      <c r="G167" s="13">
        <f>F167*167</f>
        <v>54650750</v>
      </c>
      <c r="H167" s="19" t="s">
        <v>17</v>
      </c>
    </row>
    <row r="168" spans="1:8" outlineLevel="2">
      <c r="A168" s="19">
        <v>58</v>
      </c>
      <c r="B168" s="9" t="s">
        <v>467</v>
      </c>
      <c r="C168" s="10" t="s">
        <v>468</v>
      </c>
      <c r="D168" s="10" t="s">
        <v>469</v>
      </c>
      <c r="E168" s="8" t="s">
        <v>16</v>
      </c>
      <c r="F168" s="15">
        <v>331700.0</v>
      </c>
      <c r="G168" s="13">
        <f>F168*168</f>
        <v>55725600</v>
      </c>
      <c r="H168" s="19" t="s">
        <v>17</v>
      </c>
    </row>
    <row r="169" spans="1:8" outlineLevel="2">
      <c r="A169" s="19">
        <v>59</v>
      </c>
      <c r="B169" s="9" t="s">
        <v>470</v>
      </c>
      <c r="C169" s="10" t="s">
        <v>471</v>
      </c>
      <c r="D169" s="10" t="s">
        <v>472</v>
      </c>
      <c r="E169" s="8" t="s">
        <v>16</v>
      </c>
      <c r="F169" s="15">
        <v>480400.0</v>
      </c>
      <c r="G169" s="13">
        <f>F169*169</f>
        <v>81187600</v>
      </c>
      <c r="H169" s="19" t="s">
        <v>17</v>
      </c>
    </row>
    <row r="170" spans="1:8" outlineLevel="1">
      <c r="A170" s="18" t="s">
        <v>473</v>
      </c>
      <c r="B170" s="2"/>
      <c r="C170" s="2"/>
      <c r="D170" s="2"/>
      <c r="E170" s="2"/>
      <c r="F170" s="11"/>
      <c r="G170" s="11"/>
      <c r="H170" s="20"/>
    </row>
    <row r="171" spans="1:8" outlineLevel="2">
      <c r="A171" s="3" t="s">
        <v>5</v>
      </c>
      <c r="B171" s="4" t="s">
        <v>6</v>
      </c>
      <c r="C171" s="5" t="s">
        <v>7</v>
      </c>
      <c r="D171" s="5" t="s">
        <v>8</v>
      </c>
      <c r="E171" s="6" t="s">
        <v>9</v>
      </c>
      <c r="F171" s="14" t="s">
        <v>10</v>
      </c>
      <c r="G171" s="12" t="s">
        <v>11</v>
      </c>
      <c r="H171" s="3" t="s">
        <v>12</v>
      </c>
    </row>
    <row r="172" spans="1:8" outlineLevel="2">
      <c r="A172" s="19">
        <v>1</v>
      </c>
      <c r="B172" s="9" t="s">
        <v>474</v>
      </c>
      <c r="C172" s="10" t="s">
        <v>475</v>
      </c>
      <c r="D172" s="10" t="s">
        <v>476</v>
      </c>
      <c r="E172" s="8" t="s">
        <v>16</v>
      </c>
      <c r="F172" s="15">
        <v>87680.0</v>
      </c>
      <c r="G172" s="13">
        <f>F172*172</f>
        <v>15080960</v>
      </c>
      <c r="H172" s="19" t="s">
        <v>17</v>
      </c>
    </row>
    <row r="173" spans="1:8" outlineLevel="2">
      <c r="A173" s="19">
        <v>2</v>
      </c>
      <c r="B173" s="9" t="s">
        <v>477</v>
      </c>
      <c r="C173" s="10" t="s">
        <v>478</v>
      </c>
      <c r="D173" s="10" t="s">
        <v>479</v>
      </c>
      <c r="E173" s="8" t="s">
        <v>16</v>
      </c>
      <c r="F173" s="15">
        <v>102060.0</v>
      </c>
      <c r="G173" s="13">
        <f>F173*173</f>
        <v>17656380</v>
      </c>
      <c r="H173" s="19" t="s">
        <v>17</v>
      </c>
    </row>
    <row r="174" spans="1:8" outlineLevel="2">
      <c r="A174" s="19">
        <v>3</v>
      </c>
      <c r="B174" s="9" t="s">
        <v>480</v>
      </c>
      <c r="C174" s="10" t="s">
        <v>481</v>
      </c>
      <c r="D174" s="10" t="s">
        <v>482</v>
      </c>
      <c r="E174" s="8" t="s">
        <v>16</v>
      </c>
      <c r="F174" s="15">
        <v>132930.0</v>
      </c>
      <c r="G174" s="13">
        <f>F174*174</f>
        <v>23129820</v>
      </c>
      <c r="H174" s="19" t="s">
        <v>17</v>
      </c>
    </row>
    <row r="175" spans="1:8" outlineLevel="2">
      <c r="A175" s="19">
        <v>4</v>
      </c>
      <c r="B175" s="9" t="s">
        <v>483</v>
      </c>
      <c r="C175" s="10" t="s">
        <v>484</v>
      </c>
      <c r="D175" s="10" t="s">
        <v>485</v>
      </c>
      <c r="E175" s="8" t="s">
        <v>16</v>
      </c>
      <c r="F175" s="15">
        <v>48010.0</v>
      </c>
      <c r="G175" s="13">
        <f>F175*175</f>
        <v>8401750</v>
      </c>
      <c r="H175" s="19" t="s">
        <v>17</v>
      </c>
    </row>
    <row r="176" spans="1:8" outlineLevel="2">
      <c r="A176" s="19">
        <v>5</v>
      </c>
      <c r="B176" s="9" t="s">
        <v>486</v>
      </c>
      <c r="C176" s="10" t="s">
        <v>487</v>
      </c>
      <c r="D176" s="10" t="s">
        <v>488</v>
      </c>
      <c r="E176" s="8" t="s">
        <v>16</v>
      </c>
      <c r="F176" s="15">
        <v>48010.0</v>
      </c>
      <c r="G176" s="13">
        <f>F176*176</f>
        <v>8449760</v>
      </c>
      <c r="H176" s="19" t="s">
        <v>17</v>
      </c>
    </row>
    <row r="177" spans="1:8" outlineLevel="2">
      <c r="A177" s="19">
        <v>6</v>
      </c>
      <c r="B177" s="9" t="s">
        <v>489</v>
      </c>
      <c r="C177" s="10" t="s">
        <v>490</v>
      </c>
      <c r="D177" s="10" t="s">
        <v>491</v>
      </c>
      <c r="E177" s="8" t="s">
        <v>16</v>
      </c>
      <c r="F177" s="15">
        <v>54400.0</v>
      </c>
      <c r="G177" s="13">
        <f>F177*177</f>
        <v>9628800</v>
      </c>
      <c r="H177" s="19" t="s">
        <v>17</v>
      </c>
    </row>
    <row r="178" spans="1:8" outlineLevel="2">
      <c r="A178" s="19">
        <v>7</v>
      </c>
      <c r="B178" s="9" t="s">
        <v>492</v>
      </c>
      <c r="C178" s="10" t="s">
        <v>493</v>
      </c>
      <c r="D178" s="10" t="s">
        <v>494</v>
      </c>
      <c r="E178" s="8" t="s">
        <v>16</v>
      </c>
      <c r="F178" s="15">
        <v>156450.0</v>
      </c>
      <c r="G178" s="13">
        <f>F178*178</f>
        <v>27848100</v>
      </c>
      <c r="H178" s="19" t="s">
        <v>17</v>
      </c>
    </row>
    <row r="179" spans="1:8" outlineLevel="2">
      <c r="A179" s="19">
        <v>8</v>
      </c>
      <c r="B179" s="9" t="s">
        <v>495</v>
      </c>
      <c r="C179" s="10" t="s">
        <v>496</v>
      </c>
      <c r="D179" s="10" t="s">
        <v>497</v>
      </c>
      <c r="E179" s="8" t="s">
        <v>16</v>
      </c>
      <c r="F179" s="15">
        <v>75180.0</v>
      </c>
      <c r="G179" s="13">
        <f>F179*179</f>
        <v>13457220</v>
      </c>
      <c r="H179" s="19" t="s">
        <v>17</v>
      </c>
    </row>
    <row r="180" spans="1:8" outlineLevel="2">
      <c r="A180" s="19">
        <v>9</v>
      </c>
      <c r="B180" s="9" t="s">
        <v>498</v>
      </c>
      <c r="C180" s="10" t="s">
        <v>499</v>
      </c>
      <c r="D180" s="10" t="s">
        <v>500</v>
      </c>
      <c r="E180" s="8" t="s">
        <v>16</v>
      </c>
      <c r="F180" s="15">
        <v>83580.0</v>
      </c>
      <c r="G180" s="13">
        <f>F180*180</f>
        <v>15044400</v>
      </c>
      <c r="H180" s="19" t="s">
        <v>17</v>
      </c>
    </row>
    <row r="181" spans="1:8" outlineLevel="2">
      <c r="A181" s="19">
        <v>10</v>
      </c>
      <c r="B181" s="9" t="s">
        <v>501</v>
      </c>
      <c r="C181" s="10" t="s">
        <v>502</v>
      </c>
      <c r="D181" s="10" t="s">
        <v>503</v>
      </c>
      <c r="E181" s="8" t="s">
        <v>16</v>
      </c>
      <c r="F181" s="15">
        <v>22870.0</v>
      </c>
      <c r="G181" s="13">
        <f>F181*181</f>
        <v>4139470</v>
      </c>
      <c r="H181" s="19" t="s">
        <v>17</v>
      </c>
    </row>
    <row r="182" spans="1:8" outlineLevel="2">
      <c r="A182" s="19">
        <v>11</v>
      </c>
      <c r="B182" s="9" t="s">
        <v>504</v>
      </c>
      <c r="C182" s="10" t="s">
        <v>505</v>
      </c>
      <c r="D182" s="10" t="s">
        <v>506</v>
      </c>
      <c r="E182" s="8" t="s">
        <v>16</v>
      </c>
      <c r="F182" s="15">
        <v>71650.0</v>
      </c>
      <c r="G182" s="13">
        <f>F182*182</f>
        <v>13040300</v>
      </c>
      <c r="H182" s="19" t="s">
        <v>17</v>
      </c>
    </row>
    <row r="183" spans="1:8" outlineLevel="2">
      <c r="A183" s="19">
        <v>12</v>
      </c>
      <c r="B183" s="9" t="s">
        <v>507</v>
      </c>
      <c r="C183" s="10" t="s">
        <v>508</v>
      </c>
      <c r="D183" s="10" t="s">
        <v>509</v>
      </c>
      <c r="E183" s="8" t="s">
        <v>16</v>
      </c>
      <c r="F183" s="15">
        <v>72870.0</v>
      </c>
      <c r="G183" s="13">
        <f>F183*183</f>
        <v>13335210</v>
      </c>
      <c r="H183" s="19" t="s">
        <v>17</v>
      </c>
    </row>
    <row r="184" spans="1:8" outlineLevel="2">
      <c r="A184" s="19">
        <v>13</v>
      </c>
      <c r="B184" s="9" t="s">
        <v>510</v>
      </c>
      <c r="C184" s="10" t="s">
        <v>511</v>
      </c>
      <c r="D184" s="10" t="s">
        <v>512</v>
      </c>
      <c r="E184" s="8" t="s">
        <v>16</v>
      </c>
      <c r="F184" s="15">
        <v>102270.0</v>
      </c>
      <c r="G184" s="13">
        <f>F184*184</f>
        <v>18817680</v>
      </c>
      <c r="H184" s="19" t="s">
        <v>17</v>
      </c>
    </row>
    <row r="185" spans="1:8" outlineLevel="2">
      <c r="A185" s="19">
        <v>14</v>
      </c>
      <c r="B185" s="9" t="s">
        <v>513</v>
      </c>
      <c r="C185" s="10" t="s">
        <v>514</v>
      </c>
      <c r="D185" s="10" t="s">
        <v>515</v>
      </c>
      <c r="E185" s="8" t="s">
        <v>16</v>
      </c>
      <c r="F185" s="15">
        <v>217880.0</v>
      </c>
      <c r="G185" s="13">
        <f>F185*185</f>
        <v>40307800</v>
      </c>
      <c r="H185" s="19" t="s">
        <v>17</v>
      </c>
    </row>
    <row r="186" spans="1:8" outlineLevel="2">
      <c r="A186" s="19">
        <v>15</v>
      </c>
      <c r="B186" s="9" t="s">
        <v>516</v>
      </c>
      <c r="C186" s="10" t="s">
        <v>517</v>
      </c>
      <c r="D186" s="10" t="s">
        <v>518</v>
      </c>
      <c r="E186" s="8" t="s">
        <v>16</v>
      </c>
      <c r="F186" s="15">
        <v>89990.0</v>
      </c>
      <c r="G186" s="13">
        <f>F186*186</f>
        <v>16738140</v>
      </c>
      <c r="H186" s="19" t="s">
        <v>17</v>
      </c>
    </row>
    <row r="187" spans="1:8" outlineLevel="2">
      <c r="A187" s="19">
        <v>16</v>
      </c>
      <c r="B187" s="9" t="s">
        <v>519</v>
      </c>
      <c r="C187" s="10" t="s">
        <v>520</v>
      </c>
      <c r="D187" s="10" t="s">
        <v>521</v>
      </c>
      <c r="E187" s="8" t="s">
        <v>16</v>
      </c>
      <c r="F187" s="15">
        <v>44540.0</v>
      </c>
      <c r="G187" s="13">
        <f>F187*187</f>
        <v>8328980</v>
      </c>
      <c r="H187" s="19" t="s">
        <v>17</v>
      </c>
    </row>
    <row r="188" spans="1:8" outlineLevel="2">
      <c r="A188" s="19">
        <v>17</v>
      </c>
      <c r="B188" s="9" t="s">
        <v>522</v>
      </c>
      <c r="C188" s="10" t="s">
        <v>523</v>
      </c>
      <c r="D188" s="10" t="s">
        <v>524</v>
      </c>
      <c r="E188" s="8" t="s">
        <v>16</v>
      </c>
      <c r="F188" s="15">
        <v>297780.0</v>
      </c>
      <c r="G188" s="13">
        <f>F188*188</f>
        <v>55982640</v>
      </c>
      <c r="H188" s="19" t="s">
        <v>17</v>
      </c>
    </row>
    <row r="189" spans="1:8" outlineLevel="2">
      <c r="A189" s="19">
        <v>18</v>
      </c>
      <c r="B189" s="9" t="s">
        <v>525</v>
      </c>
      <c r="C189" s="10" t="s">
        <v>526</v>
      </c>
      <c r="D189" s="10" t="s">
        <v>527</v>
      </c>
      <c r="E189" s="8" t="s">
        <v>16</v>
      </c>
      <c r="F189" s="15">
        <v>287490.0</v>
      </c>
      <c r="G189" s="13">
        <f>F189*189</f>
        <v>54335610</v>
      </c>
      <c r="H189" s="19" t="s">
        <v>17</v>
      </c>
    </row>
    <row r="190" spans="1:8" outlineLevel="2">
      <c r="A190" s="19">
        <v>19</v>
      </c>
      <c r="B190" s="9" t="s">
        <v>528</v>
      </c>
      <c r="C190" s="10" t="s">
        <v>529</v>
      </c>
      <c r="D190" s="10" t="s">
        <v>530</v>
      </c>
      <c r="E190" s="8" t="s">
        <v>16</v>
      </c>
      <c r="F190" s="15">
        <v>71720.0</v>
      </c>
      <c r="G190" s="13">
        <f>F190*190</f>
        <v>13626800</v>
      </c>
      <c r="H190" s="19" t="s">
        <v>17</v>
      </c>
    </row>
    <row r="191" spans="1:8" outlineLevel="2">
      <c r="A191" s="19">
        <v>20</v>
      </c>
      <c r="B191" s="9" t="s">
        <v>531</v>
      </c>
      <c r="C191" s="10" t="s">
        <v>532</v>
      </c>
      <c r="D191" s="10" t="s">
        <v>533</v>
      </c>
      <c r="E191" s="8" t="s">
        <v>16</v>
      </c>
      <c r="F191" s="15">
        <v>75290.0</v>
      </c>
      <c r="G191" s="13">
        <f>F191*191</f>
        <v>14380390</v>
      </c>
      <c r="H191" s="19" t="s">
        <v>17</v>
      </c>
    </row>
    <row r="192" spans="1:8">
      <c r="F192" s="7" t="s">
        <v>534</v>
      </c>
      <c r="G192" s="21">
        <f>SUM(G6:G191)</f>
        <v>2732835737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B190"/>
  <mergeCells>
    <mergeCell ref="B1:F1"/>
    <mergeCell ref="A6:H6"/>
    <mergeCell ref="A7:H7"/>
    <mergeCell ref="A21:H21"/>
    <mergeCell ref="A55:H55"/>
    <mergeCell ref="A109:H109"/>
    <mergeCell ref="A170:H170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2026-11-01T23:42:48+03:00</dcterms:created>
  <dcterms:modified xsi:type="dcterms:W3CDTF">2026-11-01T23:42:48+03:00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