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'Прайс-лист'!$B$7:$B$20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<sst xmlns="http://schemas.openxmlformats.org/spreadsheetml/2006/main" uniqueCount="55">
  <si>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Прайс-лист</t>
  </si>
  <si>
    <t>https://him-auto.ru/</t>
  </si>
  <si>
    <t>Актуальность прайса на: 2026-11-01 23:42:48</t>
  </si>
  <si>
    <t>Консоли и поворотные соединения</t>
  </si>
  <si>
    <t>№</t>
  </si>
  <si>
    <t>Артикул</t>
  </si>
  <si>
    <t>Наименование</t>
  </si>
  <si>
    <t>URL</t>
  </si>
  <si>
    <t>Наличие</t>
  </si>
  <si>
    <t>Цена</t>
  </si>
  <si>
    <t>Сумма</t>
  </si>
  <si>
    <t>Валюта</t>
  </si>
  <si>
    <t>1020.0020.00</t>
  </si>
  <si>
    <t>Консоль двойная 1950 мм + 1750 мм нерж. сталь, вход 1/4 г. выход 1/4 ш.</t>
  </si>
  <si>
    <t>https://him-auto.ru/konsoli-i-povorotnye-soedineniya/konsol-dvojnaya-1950-mm-1750-mm-nerzh-stal-vhod-14-g-vyhod-14-sh/</t>
  </si>
  <si>
    <t>руб.</t>
  </si>
  <si>
    <t>PZ1600G1414</t>
  </si>
  <si>
    <t>Консоль поворотная (360*) Z-ОБРАЗНАЯ нерж. ( зерк.) 1,6 м вход 1/4 г.( сбоку и сверху) выход 1/4 ш.</t>
  </si>
  <si>
    <t>https://him-auto.ru/konsoli-i-povorotnye-soedineniya/konsol-povorotnaya-360-z-obraznaya-nerzh-zerk-16-m-vhod-14-g-sboku-i-sverhu-vyhod-14-sh/</t>
  </si>
  <si>
    <t>PZ 2200G1414</t>
  </si>
  <si>
    <t>Консоль поворотная (360*) Z-ОБРАЗНАЯ нерж. ( зерк.) 2,2 м вход 1/4 г.( сбоку и сверху) выход 1/4 ш.</t>
  </si>
  <si>
    <t>https://him-auto.ru/konsoli-i-povorotnye-soedineniya/konsol-povorotnaya-360-z-obraznaya-nerzh-zerk-22-m-vhod-14-g-sboku-i-sverhu-vyhod-14-sh/</t>
  </si>
  <si>
    <t>PZ15501414</t>
  </si>
  <si>
    <t>Консоль поворотная (360*) Z-ОБРАЗНАЯ нерж. ( мат.) 1,55м вход 1/4 г.( сбоку и сверху) выход 1/4 ш.</t>
  </si>
  <si>
    <t>https://him-auto.ru/konsoli-i-povorotnye-soedineniya/konsol-povorotnaya-360-z-obraznaya-nerzh-mat-155m-vhod-14-g-sboku-i-sverhu-vyhod-14-sh/</t>
  </si>
  <si>
    <t>28.3530.80</t>
  </si>
  <si>
    <t>Консоль поворотная 360 градусов 1,65 метра (оцинковка) с усиленным поворотным фитингом</t>
  </si>
  <si>
    <t>https://him-auto.ru/konsoli-i-povorotnye-soedineniya/konsol-povorotnaya-360-gradusov-165-metra-ocinkovka-s-usilennym-povorotnym-fitingom/</t>
  </si>
  <si>
    <t>28.3300.00</t>
  </si>
  <si>
    <t>Консоль поворотная 360 градусов 1980 мм (нерж) тип наклонный</t>
  </si>
  <si>
    <t>https://him-auto.ru/konsoli-i-povorotnye-soedineniya/konsol-povorotnaya-360-gradusov-1980-mm-nerzh-tip-naklonnyj/</t>
  </si>
  <si>
    <t>28.3350.80</t>
  </si>
  <si>
    <t>Консоль поворотная 360 градусов 2 метра (нерж) с усиленным поворотным фитингом</t>
  </si>
  <si>
    <t>https://him-auto.ru/konsoli-i-povorotnye-soedineniya/konsol-povorotnaya-360-gradusov-2-metra-nerzh-s-usilennym-povorotnym-fitingom/</t>
  </si>
  <si>
    <t>28.3540.80</t>
  </si>
  <si>
    <t>Консоль поворотная 360 градусов 2 метра (оцинковка) с усиленным поворотным фитингом</t>
  </si>
  <si>
    <t>https://him-auto.ru/konsoli-i-povorotnye-soedineniya/konsol-povorotnaya-360-gradusov-2-metra-ocinkovka-s-usilennym-povorotnym-fitingom/</t>
  </si>
  <si>
    <t>28.3100.00</t>
  </si>
  <si>
    <t>Консоль поворотная двойная 360 градусов 1,75 м верхняя; 1,6 м нижняя</t>
  </si>
  <si>
    <t>https://him-auto.ru/konsoli-i-povorotnye-soedineniya/konsol-povorotnaya-dvojnaya-360-gradusov-175-m-verhnyaya-16-m-nizhnyaya/</t>
  </si>
  <si>
    <t>PN20001414S</t>
  </si>
  <si>
    <t>Консоль прямая наклонная поворотная (360*) 2м. нерж. (зерк.) вход 1/4 г.(сбоку, сверху) выход 1/4 ш.</t>
  </si>
  <si>
    <t>https://him-auto.ru/konsoli-i-povorotnye-soedineniya/konsol-pryamaya-naklonnaya-povorotnaya-360-2m-nerzh-zerk-vhod-14-gsboku-sverhu-vyhod-14-sh/</t>
  </si>
  <si>
    <t>PN20001414G</t>
  </si>
  <si>
    <t>https://him-auto.ru/konsoli-i-povorotnye-soedineniya/konsol-pryamaya-naklonnaya-povorotnaya-360-2m-nerzh-zerk-vhod-14-gsboku-sverhu-vyhod-14-sh/?sku=155641</t>
  </si>
  <si>
    <t>PP20001414S</t>
  </si>
  <si>
    <t>Консоль прямая поворотная (360*) 2м. нерж.(зерк) вход 1/4 г.( сбоку и сверху) выход 1/4 ш.</t>
  </si>
  <si>
    <t>https://him-auto.ru/konsoli-i-povorotnye-soedineniya/konsol-pryamaya-povorotnaya-360-2m-nerzhzerk-vhod-14-g-sboku-i-sverhu-vyhod-14-sh/</t>
  </si>
  <si>
    <t>PP2000G1238 600</t>
  </si>
  <si>
    <t>Консоль прямая поворотная (360*) 2м., вход 1/2 ш, выход 3/8 ш. 500 бар</t>
  </si>
  <si>
    <t>https://him-auto.ru/konsoli-i-povorotnye-soedineniya/konsol-pryamaya-povorotnaya-360-2m-vhod-12-sh-vyhod-38-sh-500-bar/</t>
  </si>
  <si>
    <t>PP2000G1414</t>
  </si>
  <si>
    <t>Консоль прямая поворотная (360*) 2м., вход 1/4 г., выход 1/4 ш.</t>
  </si>
  <si>
    <t>https://him-auto.ru/konsoli-i-povorotnye-soedineniya/konsol-pryamaya-povorotnaya-360-2m-vhod-14-g-vyhod-14-sh/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</si>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</sst>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im-auto.ru/" TargetMode="External"/><Relationship Id="rId_hyperlink_2" Type="http://schemas.openxmlformats.org/officeDocument/2006/relationships/hyperlink" Target="https://him-auto.ru/konsoli-i-povorotnye-soedineniya/konsol-dvojnaya-1950-mm-1750-mm-nerzh-stal-vhod-14-g-vyhod-14-sh/" TargetMode="External"/><Relationship Id="rId_hyperlink_3" Type="http://schemas.openxmlformats.org/officeDocument/2006/relationships/hyperlink" Target="https://him-auto.ru/konsoli-i-povorotnye-soedineniya/konsol-povorotnaya-360-z-obraznaya-nerzh-zerk-16-m-vhod-14-g-sboku-i-sverhu-vyhod-14-sh/" TargetMode="External"/><Relationship Id="rId_hyperlink_4" Type="http://schemas.openxmlformats.org/officeDocument/2006/relationships/hyperlink" Target="https://him-auto.ru/konsoli-i-povorotnye-soedineniya/konsol-povorotnaya-360-z-obraznaya-nerzh-zerk-22-m-vhod-14-g-sboku-i-sverhu-vyhod-14-sh/" TargetMode="External"/><Relationship Id="rId_hyperlink_5" Type="http://schemas.openxmlformats.org/officeDocument/2006/relationships/hyperlink" Target="https://him-auto.ru/konsoli-i-povorotnye-soedineniya/konsol-povorotnaya-360-z-obraznaya-nerzh-mat-155m-vhod-14-g-sboku-i-sverhu-vyhod-14-sh/" TargetMode="External"/><Relationship Id="rId_hyperlink_6" Type="http://schemas.openxmlformats.org/officeDocument/2006/relationships/hyperlink" Target="https://him-auto.ru/konsoli-i-povorotnye-soedineniya/konsol-povorotnaya-360-gradusov-165-metra-ocinkovka-s-usilennym-povorotnym-fitingom/" TargetMode="External"/><Relationship Id="rId_hyperlink_7" Type="http://schemas.openxmlformats.org/officeDocument/2006/relationships/hyperlink" Target="https://him-auto.ru/konsoli-i-povorotnye-soedineniya/konsol-povorotnaya-360-gradusov-1980-mm-nerzh-tip-naklonnyj/" TargetMode="External"/><Relationship Id="rId_hyperlink_8" Type="http://schemas.openxmlformats.org/officeDocument/2006/relationships/hyperlink" Target="https://him-auto.ru/konsoli-i-povorotnye-soedineniya/konsol-povorotnaya-360-gradusov-2-metra-nerzh-s-usilennym-povorotnym-fitingom/" TargetMode="External"/><Relationship Id="rId_hyperlink_9" Type="http://schemas.openxmlformats.org/officeDocument/2006/relationships/hyperlink" Target="https://him-auto.ru/konsoli-i-povorotnye-soedineniya/konsol-povorotnaya-360-gradusov-2-metra-ocinkovka-s-usilennym-povorotnym-fitingom/" TargetMode="External"/><Relationship Id="rId_hyperlink_10" Type="http://schemas.openxmlformats.org/officeDocument/2006/relationships/hyperlink" Target="https://him-auto.ru/konsoli-i-povorotnye-soedineniya/konsol-povorotnaya-dvojnaya-360-gradusov-175-m-verhnyaya-16-m-nizhnyaya/" TargetMode="External"/><Relationship Id="rId_hyperlink_11" Type="http://schemas.openxmlformats.org/officeDocument/2006/relationships/hyperlink" Target="https://him-auto.ru/konsoli-i-povorotnye-soedineniya/konsol-pryamaya-naklonnaya-povorotnaya-360-2m-nerzh-zerk-vhod-14-gsboku-sverhu-vyhod-14-sh/" TargetMode="External"/><Relationship Id="rId_hyperlink_12" Type="http://schemas.openxmlformats.org/officeDocument/2006/relationships/hyperlink" Target="https://him-auto.ru/konsoli-i-povorotnye-soedineniya/konsol-pryamaya-naklonnaya-povorotnaya-360-2m-nerzh-zerk-vhod-14-gsboku-sverhu-vyhod-14-sh/?sku=155641" TargetMode="External"/><Relationship Id="rId_hyperlink_13" Type="http://schemas.openxmlformats.org/officeDocument/2006/relationships/hyperlink" Target="https://him-auto.ru/konsoli-i-povorotnye-soedineniya/konsol-pryamaya-povorotnaya-360-2m-nerzhzerk-vhod-14-g-sboku-i-sverhu-vyhod-14-sh/" TargetMode="External"/><Relationship Id="rId_hyperlink_14" Type="http://schemas.openxmlformats.org/officeDocument/2006/relationships/hyperlink" Target="https://him-auto.ru/konsoli-i-povorotnye-soedineniya/konsol-pryamaya-povorotnaya-360-2m-vhod-12-sh-vyhod-38-sh-500-bar/" TargetMode="External"/><Relationship Id="rId_hyperlink_15" Type="http://schemas.openxmlformats.org/officeDocument/2006/relationships/hyperlink" Target="https://him-auto.ru/konsoli-i-povorotnye-soedineniya/konsol-pryamaya-povorotnaya-360-2m-vhod-14-g-vyhod-14-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  <col min="8" max="8" width="10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7" t="s">
        <v>3</v>
      </c>
      <c r="B6" s="2"/>
      <c r="C6" s="2"/>
      <c r="D6" s="2"/>
      <c r="E6" s="16"/>
      <c r="F6" s="11"/>
      <c r="G6" s="11"/>
      <c r="H6" s="19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  <c r="G7" s="12" t="s">
        <v>10</v>
      </c>
      <c r="H7" s="3" t="s">
        <v>11</v>
      </c>
    </row>
    <row r="8" spans="1:8" outlineLevel="1">
      <c r="A8" s="18">
        <v>1</v>
      </c>
      <c r="B8" s="9" t="s">
        <v>12</v>
      </c>
      <c r="C8" s="10" t="s">
        <v>13</v>
      </c>
      <c r="D8" s="10" t="s">
        <v>14</v>
      </c>
      <c r="E8" s="8">
        <v>1000.0</v>
      </c>
      <c r="F8" s="15">
        <v>0.0</v>
      </c>
      <c r="G8" s="13">
        <f>F8*8</f>
        <v>0</v>
      </c>
      <c r="H8" s="18" t="s">
        <v>15</v>
      </c>
    </row>
    <row r="9" spans="1:8" outlineLevel="1">
      <c r="A9" s="18">
        <v>2</v>
      </c>
      <c r="B9" s="9" t="s">
        <v>16</v>
      </c>
      <c r="C9" s="10" t="s">
        <v>17</v>
      </c>
      <c r="D9" s="10" t="s">
        <v>18</v>
      </c>
      <c r="E9" s="8">
        <v>1000.0</v>
      </c>
      <c r="F9" s="15">
        <v>20700.0</v>
      </c>
      <c r="G9" s="13">
        <f>F9*9</f>
        <v>186300</v>
      </c>
      <c r="H9" s="18" t="s">
        <v>15</v>
      </c>
    </row>
    <row r="10" spans="1:8" outlineLevel="1">
      <c r="A10" s="18">
        <v>3</v>
      </c>
      <c r="B10" s="9" t="s">
        <v>19</v>
      </c>
      <c r="C10" s="10" t="s">
        <v>20</v>
      </c>
      <c r="D10" s="10" t="s">
        <v>21</v>
      </c>
      <c r="E10" s="8">
        <v>1000.0</v>
      </c>
      <c r="F10" s="15">
        <v>0.0</v>
      </c>
      <c r="G10" s="13">
        <f>F10*10</f>
        <v>0</v>
      </c>
      <c r="H10" s="18" t="s">
        <v>15</v>
      </c>
    </row>
    <row r="11" spans="1:8" outlineLevel="1">
      <c r="A11" s="18">
        <v>4</v>
      </c>
      <c r="B11" s="9" t="s">
        <v>22</v>
      </c>
      <c r="C11" s="10" t="s">
        <v>23</v>
      </c>
      <c r="D11" s="10" t="s">
        <v>24</v>
      </c>
      <c r="E11" s="8">
        <v>1000.0</v>
      </c>
      <c r="F11" s="15">
        <v>19355.0</v>
      </c>
      <c r="G11" s="13">
        <f>F11*11</f>
        <v>212905</v>
      </c>
      <c r="H11" s="18" t="s">
        <v>15</v>
      </c>
    </row>
    <row r="12" spans="1:8" outlineLevel="1">
      <c r="A12" s="18">
        <v>5</v>
      </c>
      <c r="B12" s="9" t="s">
        <v>25</v>
      </c>
      <c r="C12" s="10" t="s">
        <v>26</v>
      </c>
      <c r="D12" s="10" t="s">
        <v>27</v>
      </c>
      <c r="E12" s="8">
        <v>1000.0</v>
      </c>
      <c r="F12" s="15">
        <v>71709.0</v>
      </c>
      <c r="G12" s="13">
        <f>F12*12</f>
        <v>860508</v>
      </c>
      <c r="H12" s="18" t="s">
        <v>15</v>
      </c>
    </row>
    <row r="13" spans="1:8" outlineLevel="1">
      <c r="A13" s="18">
        <v>6</v>
      </c>
      <c r="B13" s="9" t="s">
        <v>28</v>
      </c>
      <c r="C13" s="10" t="s">
        <v>29</v>
      </c>
      <c r="D13" s="10" t="s">
        <v>30</v>
      </c>
      <c r="E13" s="8">
        <v>1000.0</v>
      </c>
      <c r="F13" s="15">
        <v>35000.0</v>
      </c>
      <c r="G13" s="13">
        <f>F13*13</f>
        <v>455000</v>
      </c>
      <c r="H13" s="18" t="s">
        <v>15</v>
      </c>
    </row>
    <row r="14" spans="1:8" outlineLevel="1">
      <c r="A14" s="18">
        <v>7</v>
      </c>
      <c r="B14" s="9" t="s">
        <v>31</v>
      </c>
      <c r="C14" s="10" t="s">
        <v>32</v>
      </c>
      <c r="D14" s="10" t="s">
        <v>33</v>
      </c>
      <c r="E14" s="8">
        <v>1000.0</v>
      </c>
      <c r="F14" s="15">
        <v>70008.0</v>
      </c>
      <c r="G14" s="13">
        <f>F14*14</f>
        <v>980112</v>
      </c>
      <c r="H14" s="18" t="s">
        <v>15</v>
      </c>
    </row>
    <row r="15" spans="1:8" outlineLevel="1">
      <c r="A15" s="18">
        <v>8</v>
      </c>
      <c r="B15" s="9" t="s">
        <v>34</v>
      </c>
      <c r="C15" s="10" t="s">
        <v>35</v>
      </c>
      <c r="D15" s="10" t="s">
        <v>36</v>
      </c>
      <c r="E15" s="8">
        <v>1000.0</v>
      </c>
      <c r="F15" s="15">
        <v>58006.0</v>
      </c>
      <c r="G15" s="13">
        <f>F15*15</f>
        <v>870090</v>
      </c>
      <c r="H15" s="18" t="s">
        <v>15</v>
      </c>
    </row>
    <row r="16" spans="1:8" outlineLevel="1">
      <c r="A16" s="18">
        <v>9</v>
      </c>
      <c r="B16" s="9" t="s">
        <v>37</v>
      </c>
      <c r="C16" s="10" t="s">
        <v>38</v>
      </c>
      <c r="D16" s="10" t="s">
        <v>39</v>
      </c>
      <c r="E16" s="8">
        <v>1000.0</v>
      </c>
      <c r="F16" s="15">
        <v>244832.0</v>
      </c>
      <c r="G16" s="13">
        <f>F16*16</f>
        <v>3917312</v>
      </c>
      <c r="H16" s="18" t="s">
        <v>15</v>
      </c>
    </row>
    <row r="17" spans="1:8" outlineLevel="1">
      <c r="A17" s="18">
        <v>10</v>
      </c>
      <c r="B17" s="9" t="s">
        <v>40</v>
      </c>
      <c r="C17" s="10" t="s">
        <v>41</v>
      </c>
      <c r="D17" s="10" t="s">
        <v>42</v>
      </c>
      <c r="E17" s="8">
        <v>1000.0</v>
      </c>
      <c r="F17" s="15">
        <v>20000.0</v>
      </c>
      <c r="G17" s="13">
        <f>F17*17</f>
        <v>340000</v>
      </c>
      <c r="H17" s="18" t="s">
        <v>15</v>
      </c>
    </row>
    <row r="18" spans="1:8" outlineLevel="1">
      <c r="A18" s="18">
        <v>11</v>
      </c>
      <c r="B18" s="9" t="s">
        <v>43</v>
      </c>
      <c r="C18" s="10" t="s">
        <v>41</v>
      </c>
      <c r="D18" s="10" t="s">
        <v>44</v>
      </c>
      <c r="E18" s="8">
        <v>1000.0</v>
      </c>
      <c r="F18" s="15">
        <v>20700.0</v>
      </c>
      <c r="G18" s="13">
        <f>F18*18</f>
        <v>372600</v>
      </c>
      <c r="H18" s="18" t="s">
        <v>15</v>
      </c>
    </row>
    <row r="19" spans="1:8" outlineLevel="1">
      <c r="A19" s="18">
        <v>12</v>
      </c>
      <c r="B19" s="9" t="s">
        <v>45</v>
      </c>
      <c r="C19" s="10" t="s">
        <v>46</v>
      </c>
      <c r="D19" s="10" t="s">
        <v>47</v>
      </c>
      <c r="E19" s="8">
        <v>1000.0</v>
      </c>
      <c r="F19" s="15">
        <v>20000.0</v>
      </c>
      <c r="G19" s="13">
        <f>F19*19</f>
        <v>380000</v>
      </c>
      <c r="H19" s="18" t="s">
        <v>15</v>
      </c>
    </row>
    <row r="20" spans="1:8" outlineLevel="1">
      <c r="A20" s="18">
        <v>13</v>
      </c>
      <c r="B20" s="9" t="s">
        <v>48</v>
      </c>
      <c r="C20" s="10" t="s">
        <v>49</v>
      </c>
      <c r="D20" s="10" t="s">
        <v>50</v>
      </c>
      <c r="E20" s="8">
        <v>1000.0</v>
      </c>
      <c r="F20" s="15">
        <v>0.0</v>
      </c>
      <c r="G20" s="13">
        <f>F20*20</f>
        <v>0</v>
      </c>
      <c r="H20" s="18" t="s">
        <v>15</v>
      </c>
    </row>
    <row r="21" spans="1:8" outlineLevel="1">
      <c r="A21" s="18">
        <v>14</v>
      </c>
      <c r="B21" s="9" t="s">
        <v>51</v>
      </c>
      <c r="C21" s="10" t="s">
        <v>52</v>
      </c>
      <c r="D21" s="10" t="s">
        <v>53</v>
      </c>
      <c r="E21" s="8">
        <v>1000.0</v>
      </c>
      <c r="F21" s="15">
        <v>22000.0</v>
      </c>
      <c r="G21" s="13">
        <f>F21*21</f>
        <v>462000</v>
      </c>
      <c r="H21" s="18" t="s">
        <v>15</v>
      </c>
    </row>
    <row r="22" spans="1:8">
      <c r="F22" s="7" t="s">
        <v>54</v>
      </c>
      <c r="G22" s="20">
        <f>SUM(G6:G21)</f>
        <v>9036827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7:B20"/>
  <mergeCells>
    <mergeCell ref="B1:F1"/>
    <mergeCell ref="A6:H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https://him-auto.ru/</dc:creator>
  <cp:lastModifiedBy>https://him-auto.ru/</cp:lastModifiedBy>
  <dcterms:created xsi:type="dcterms:W3CDTF">2026-11-01T23:42:48+03:00</dcterms:created>
  <dcterms:modified xsi:type="dcterms:W3CDTF">2026-11-01T23:42:48+03:00</dcterms:modified>
  <dc:title>Документ Office 2007 XLSX</dc:title>
  <dc:description>Этот документ был сгенерирован на сайте https://him-auto.ru/</dc:description>
  <dc:subject>Прайс-лист</dc:subject>
  <cp:keywords/>
  <cp:category/>
</cp:coreProperties>
</file>